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13_ncr:1_{1439D470-AB38-4557-AF63-68C50DC1645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Celkové poradi" sheetId="7" r:id="rId1"/>
    <sheet name="Finále" sheetId="1" r:id="rId2"/>
    <sheet name="Zakladni cast" sheetId="6" r:id="rId3"/>
    <sheet name="Tymy" sheetId="2" r:id="rId4"/>
    <sheet name="Celkové statistiky" sheetId="3" r:id="rId5"/>
    <sheet name="Celkové statistiky %" sheetId="5" r:id="rId6"/>
    <sheet name="Po zakladni casti" sheetId="4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1" i="5" l="1"/>
  <c r="I61" i="5"/>
  <c r="H61" i="5"/>
  <c r="G61" i="5"/>
  <c r="F61" i="5"/>
  <c r="D61" i="5"/>
  <c r="C61" i="5"/>
  <c r="B61" i="5"/>
  <c r="K62" i="5"/>
  <c r="I62" i="5"/>
  <c r="H62" i="5"/>
  <c r="G62" i="5"/>
  <c r="F62" i="5"/>
  <c r="D62" i="5"/>
  <c r="C62" i="5"/>
  <c r="B62" i="5"/>
  <c r="K65" i="5"/>
  <c r="I65" i="5"/>
  <c r="H65" i="5"/>
  <c r="G65" i="5"/>
  <c r="F65" i="5"/>
  <c r="D65" i="5"/>
  <c r="C65" i="5"/>
  <c r="B65" i="5"/>
  <c r="K64" i="5"/>
  <c r="I64" i="5"/>
  <c r="H64" i="5"/>
  <c r="G64" i="5"/>
  <c r="F64" i="5"/>
  <c r="D64" i="5"/>
  <c r="C64" i="5"/>
  <c r="B64" i="5"/>
  <c r="K63" i="5"/>
  <c r="I63" i="5"/>
  <c r="H63" i="5"/>
  <c r="G63" i="5"/>
  <c r="F63" i="5"/>
  <c r="D63" i="5"/>
  <c r="C63" i="5"/>
  <c r="B63" i="5"/>
  <c r="K66" i="5"/>
  <c r="I66" i="5"/>
  <c r="H66" i="5"/>
  <c r="G66" i="5"/>
  <c r="F66" i="5"/>
  <c r="D66" i="5"/>
  <c r="C66" i="5"/>
  <c r="B66" i="5"/>
  <c r="K60" i="5"/>
  <c r="I60" i="5"/>
  <c r="H60" i="5"/>
  <c r="G60" i="5"/>
  <c r="F60" i="5"/>
  <c r="D60" i="5"/>
  <c r="C60" i="5"/>
  <c r="B60" i="5"/>
  <c r="K59" i="5"/>
  <c r="I59" i="5"/>
  <c r="H59" i="5"/>
  <c r="G59" i="5"/>
  <c r="F59" i="5"/>
  <c r="D59" i="5"/>
  <c r="C59" i="5"/>
  <c r="B59" i="5"/>
  <c r="K58" i="5"/>
  <c r="I58" i="5"/>
  <c r="H58" i="5"/>
  <c r="G58" i="5"/>
  <c r="F58" i="5"/>
  <c r="D58" i="5"/>
  <c r="C58" i="5"/>
  <c r="B58" i="5"/>
  <c r="K54" i="5"/>
  <c r="I54" i="5"/>
  <c r="H54" i="5"/>
  <c r="G54" i="5"/>
  <c r="F54" i="5"/>
  <c r="D54" i="5"/>
  <c r="C54" i="5"/>
  <c r="B54" i="5"/>
  <c r="K53" i="5"/>
  <c r="I53" i="5"/>
  <c r="H53" i="5"/>
  <c r="G53" i="5"/>
  <c r="F53" i="5"/>
  <c r="D53" i="5"/>
  <c r="C53" i="5"/>
  <c r="B53" i="5"/>
  <c r="K56" i="5"/>
  <c r="I56" i="5"/>
  <c r="H56" i="5"/>
  <c r="G56" i="5"/>
  <c r="F56" i="5"/>
  <c r="D56" i="5"/>
  <c r="C56" i="5"/>
  <c r="B56" i="5"/>
  <c r="K55" i="5"/>
  <c r="I55" i="5"/>
  <c r="H55" i="5"/>
  <c r="G55" i="5"/>
  <c r="F55" i="5"/>
  <c r="D55" i="5"/>
  <c r="C55" i="5"/>
  <c r="B55" i="5"/>
  <c r="K51" i="5"/>
  <c r="I51" i="5"/>
  <c r="H51" i="5"/>
  <c r="G51" i="5"/>
  <c r="F51" i="5"/>
  <c r="D51" i="5"/>
  <c r="C51" i="5"/>
  <c r="B51" i="5"/>
  <c r="K48" i="5"/>
  <c r="I48" i="5"/>
  <c r="H48" i="5"/>
  <c r="G48" i="5"/>
  <c r="F48" i="5"/>
  <c r="D48" i="5"/>
  <c r="C48" i="5"/>
  <c r="B48" i="5"/>
  <c r="K35" i="5"/>
  <c r="I35" i="5"/>
  <c r="H35" i="5"/>
  <c r="G35" i="5"/>
  <c r="F35" i="5"/>
  <c r="D35" i="5"/>
  <c r="C35" i="5"/>
  <c r="B35" i="5"/>
  <c r="K34" i="5"/>
  <c r="I34" i="5"/>
  <c r="H34" i="5"/>
  <c r="G34" i="5"/>
  <c r="F34" i="5"/>
  <c r="D34" i="5"/>
  <c r="C34" i="5"/>
  <c r="B34" i="5"/>
  <c r="K16" i="5"/>
  <c r="I16" i="5"/>
  <c r="H16" i="5"/>
  <c r="G16" i="5"/>
  <c r="F16" i="5"/>
  <c r="D16" i="5"/>
  <c r="C16" i="5"/>
  <c r="B16" i="5"/>
  <c r="K15" i="5"/>
  <c r="I15" i="5"/>
  <c r="H15" i="5"/>
  <c r="G15" i="5"/>
  <c r="F15" i="5"/>
  <c r="D15" i="5"/>
  <c r="C15" i="5"/>
  <c r="B15" i="5"/>
  <c r="K52" i="5"/>
  <c r="I52" i="5"/>
  <c r="H52" i="5"/>
  <c r="G52" i="5"/>
  <c r="F52" i="5"/>
  <c r="D52" i="5"/>
  <c r="C52" i="5"/>
  <c r="B52" i="5"/>
  <c r="K50" i="5"/>
  <c r="I50" i="5"/>
  <c r="H50" i="5"/>
  <c r="G50" i="5"/>
  <c r="F50" i="5"/>
  <c r="D50" i="5"/>
  <c r="C50" i="5"/>
  <c r="B50" i="5"/>
  <c r="K49" i="5"/>
  <c r="I49" i="5"/>
  <c r="H49" i="5"/>
  <c r="G49" i="5"/>
  <c r="F49" i="5"/>
  <c r="D49" i="5"/>
  <c r="C49" i="5"/>
  <c r="B49" i="5"/>
  <c r="K45" i="5"/>
  <c r="I45" i="5"/>
  <c r="H45" i="5"/>
  <c r="G45" i="5"/>
  <c r="F45" i="5"/>
  <c r="D45" i="5"/>
  <c r="C45" i="5"/>
  <c r="B45" i="5"/>
  <c r="K44" i="5"/>
  <c r="I44" i="5"/>
  <c r="H44" i="5"/>
  <c r="G44" i="5"/>
  <c r="F44" i="5"/>
  <c r="D44" i="5"/>
  <c r="C44" i="5"/>
  <c r="B44" i="5"/>
  <c r="K43" i="5"/>
  <c r="I43" i="5"/>
  <c r="H43" i="5"/>
  <c r="G43" i="5"/>
  <c r="F43" i="5"/>
  <c r="D43" i="5"/>
  <c r="C43" i="5"/>
  <c r="B43" i="5"/>
  <c r="K42" i="5"/>
  <c r="I42" i="5"/>
  <c r="H42" i="5"/>
  <c r="G42" i="5"/>
  <c r="F42" i="5"/>
  <c r="D42" i="5"/>
  <c r="C42" i="5"/>
  <c r="B42" i="5"/>
  <c r="K41" i="5"/>
  <c r="I41" i="5"/>
  <c r="H41" i="5"/>
  <c r="G41" i="5"/>
  <c r="F41" i="5"/>
  <c r="D41" i="5"/>
  <c r="C41" i="5"/>
  <c r="B41" i="5"/>
  <c r="K33" i="5"/>
  <c r="I33" i="5"/>
  <c r="H33" i="5"/>
  <c r="G33" i="5"/>
  <c r="F33" i="5"/>
  <c r="D33" i="5"/>
  <c r="C33" i="5"/>
  <c r="B33" i="5"/>
  <c r="K32" i="5"/>
  <c r="I32" i="5"/>
  <c r="H32" i="5"/>
  <c r="G32" i="5"/>
  <c r="F32" i="5"/>
  <c r="D32" i="5"/>
  <c r="C32" i="5"/>
  <c r="B32" i="5"/>
  <c r="K10" i="5"/>
  <c r="I10" i="5"/>
  <c r="H10" i="5"/>
  <c r="G10" i="5"/>
  <c r="F10" i="5"/>
  <c r="D10" i="5"/>
  <c r="C10" i="5"/>
  <c r="B10" i="5"/>
  <c r="K9" i="5"/>
  <c r="I9" i="5"/>
  <c r="H9" i="5"/>
  <c r="G9" i="5"/>
  <c r="F9" i="5"/>
  <c r="D9" i="5"/>
  <c r="C9" i="5"/>
  <c r="B9" i="5"/>
  <c r="K40" i="5"/>
  <c r="I40" i="5"/>
  <c r="H40" i="5"/>
  <c r="G40" i="5"/>
  <c r="F40" i="5"/>
  <c r="D40" i="5"/>
  <c r="C40" i="5"/>
  <c r="B40" i="5"/>
  <c r="K31" i="5"/>
  <c r="I31" i="5"/>
  <c r="H31" i="5"/>
  <c r="G31" i="5"/>
  <c r="F31" i="5"/>
  <c r="D31" i="5"/>
  <c r="C31" i="5"/>
  <c r="B31" i="5"/>
  <c r="K25" i="5"/>
  <c r="I25" i="5"/>
  <c r="H25" i="5"/>
  <c r="G25" i="5"/>
  <c r="F25" i="5"/>
  <c r="D25" i="5"/>
  <c r="C25" i="5"/>
  <c r="B25" i="5"/>
  <c r="K24" i="5"/>
  <c r="I24" i="5"/>
  <c r="H24" i="5"/>
  <c r="G24" i="5"/>
  <c r="F24" i="5"/>
  <c r="D24" i="5"/>
  <c r="C24" i="5"/>
  <c r="B24" i="5"/>
  <c r="K30" i="5"/>
  <c r="I30" i="5"/>
  <c r="H30" i="5"/>
  <c r="G30" i="5"/>
  <c r="F30" i="5"/>
  <c r="D30" i="5"/>
  <c r="C30" i="5"/>
  <c r="B30" i="5"/>
  <c r="K27" i="5"/>
  <c r="I27" i="5"/>
  <c r="H27" i="5"/>
  <c r="G27" i="5"/>
  <c r="F27" i="5"/>
  <c r="D27" i="5"/>
  <c r="C27" i="5"/>
  <c r="B27" i="5"/>
  <c r="K57" i="5"/>
  <c r="I57" i="5"/>
  <c r="H57" i="5"/>
  <c r="G57" i="5"/>
  <c r="F57" i="5"/>
  <c r="D57" i="5"/>
  <c r="C57" i="5"/>
  <c r="B57" i="5"/>
  <c r="K46" i="5"/>
  <c r="I46" i="5"/>
  <c r="H46" i="5"/>
  <c r="G46" i="5"/>
  <c r="F46" i="5"/>
  <c r="D46" i="5"/>
  <c r="C46" i="5"/>
  <c r="B46" i="5"/>
  <c r="K28" i="5"/>
  <c r="I28" i="5"/>
  <c r="H28" i="5"/>
  <c r="G28" i="5"/>
  <c r="L28" i="5" s="1"/>
  <c r="F28" i="5"/>
  <c r="D28" i="5"/>
  <c r="C28" i="5"/>
  <c r="B28" i="5"/>
  <c r="K18" i="5"/>
  <c r="I18" i="5"/>
  <c r="H18" i="5"/>
  <c r="G18" i="5"/>
  <c r="F18" i="5"/>
  <c r="D18" i="5"/>
  <c r="C18" i="5"/>
  <c r="B18" i="5"/>
  <c r="K8" i="5"/>
  <c r="I8" i="5"/>
  <c r="H8" i="5"/>
  <c r="G8" i="5"/>
  <c r="F8" i="5"/>
  <c r="D8" i="5"/>
  <c r="C8" i="5"/>
  <c r="B8" i="5"/>
  <c r="K7" i="5"/>
  <c r="I7" i="5"/>
  <c r="H7" i="5"/>
  <c r="M7" i="5" s="1"/>
  <c r="G7" i="5"/>
  <c r="L7" i="5" s="1"/>
  <c r="F7" i="5"/>
  <c r="D7" i="5"/>
  <c r="C7" i="5"/>
  <c r="B7" i="5"/>
  <c r="K39" i="5"/>
  <c r="I39" i="5"/>
  <c r="H39" i="5"/>
  <c r="G39" i="5"/>
  <c r="L39" i="5" s="1"/>
  <c r="F39" i="5"/>
  <c r="D39" i="5"/>
  <c r="C39" i="5"/>
  <c r="B39" i="5"/>
  <c r="K19" i="5"/>
  <c r="I19" i="5"/>
  <c r="H19" i="5"/>
  <c r="G19" i="5"/>
  <c r="L19" i="5" s="1"/>
  <c r="F19" i="5"/>
  <c r="D19" i="5"/>
  <c r="C19" i="5"/>
  <c r="B19" i="5"/>
  <c r="K29" i="5"/>
  <c r="I29" i="5"/>
  <c r="H29" i="5"/>
  <c r="G29" i="5"/>
  <c r="L29" i="5" s="1"/>
  <c r="F29" i="5"/>
  <c r="D29" i="5"/>
  <c r="C29" i="5"/>
  <c r="B29" i="5"/>
  <c r="K12" i="5"/>
  <c r="I12" i="5"/>
  <c r="H12" i="5"/>
  <c r="M12" i="5" s="1"/>
  <c r="G12" i="5"/>
  <c r="L12" i="5" s="1"/>
  <c r="F12" i="5"/>
  <c r="D12" i="5"/>
  <c r="C12" i="5"/>
  <c r="B12" i="5"/>
  <c r="K4" i="5"/>
  <c r="I4" i="5"/>
  <c r="H4" i="5"/>
  <c r="G4" i="5"/>
  <c r="L4" i="5" s="1"/>
  <c r="F4" i="5"/>
  <c r="D4" i="5"/>
  <c r="C4" i="5"/>
  <c r="B4" i="5"/>
  <c r="K47" i="5"/>
  <c r="I47" i="5"/>
  <c r="H47" i="5"/>
  <c r="M47" i="5" s="1"/>
  <c r="G47" i="5"/>
  <c r="L47" i="5" s="1"/>
  <c r="F47" i="5"/>
  <c r="D47" i="5"/>
  <c r="C47" i="5"/>
  <c r="B47" i="5"/>
  <c r="K14" i="5"/>
  <c r="I14" i="5"/>
  <c r="H14" i="5"/>
  <c r="G14" i="5"/>
  <c r="L14" i="5" s="1"/>
  <c r="F14" i="5"/>
  <c r="D14" i="5"/>
  <c r="C14" i="5"/>
  <c r="B14" i="5"/>
  <c r="K38" i="5"/>
  <c r="I38" i="5"/>
  <c r="H38" i="5"/>
  <c r="M38" i="5" s="1"/>
  <c r="G38" i="5"/>
  <c r="L38" i="5" s="1"/>
  <c r="F38" i="5"/>
  <c r="D38" i="5"/>
  <c r="C38" i="5"/>
  <c r="B38" i="5"/>
  <c r="K26" i="5"/>
  <c r="I26" i="5"/>
  <c r="H26" i="5"/>
  <c r="G26" i="5"/>
  <c r="L26" i="5" s="1"/>
  <c r="F26" i="5"/>
  <c r="D26" i="5"/>
  <c r="C26" i="5"/>
  <c r="B26" i="5"/>
  <c r="K20" i="5"/>
  <c r="I20" i="5"/>
  <c r="H20" i="5"/>
  <c r="G20" i="5"/>
  <c r="L20" i="5" s="1"/>
  <c r="F20" i="5"/>
  <c r="D20" i="5"/>
  <c r="C20" i="5"/>
  <c r="B20" i="5"/>
  <c r="K21" i="5"/>
  <c r="I21" i="5"/>
  <c r="H21" i="5"/>
  <c r="G21" i="5"/>
  <c r="L21" i="5" s="1"/>
  <c r="F21" i="5"/>
  <c r="D21" i="5"/>
  <c r="C21" i="5"/>
  <c r="B21" i="5"/>
  <c r="K11" i="5"/>
  <c r="I11" i="5"/>
  <c r="H11" i="5"/>
  <c r="G11" i="5"/>
  <c r="L11" i="5" s="1"/>
  <c r="F11" i="5"/>
  <c r="D11" i="5"/>
  <c r="C11" i="5"/>
  <c r="B11" i="5"/>
  <c r="K37" i="5"/>
  <c r="I37" i="5"/>
  <c r="H37" i="5"/>
  <c r="G37" i="5"/>
  <c r="L37" i="5" s="1"/>
  <c r="F37" i="5"/>
  <c r="D37" i="5"/>
  <c r="C37" i="5"/>
  <c r="B37" i="5"/>
  <c r="K36" i="5"/>
  <c r="I36" i="5"/>
  <c r="H36" i="5"/>
  <c r="G36" i="5"/>
  <c r="L36" i="5" s="1"/>
  <c r="F36" i="5"/>
  <c r="D36" i="5"/>
  <c r="C36" i="5"/>
  <c r="B36" i="5"/>
  <c r="K22" i="5"/>
  <c r="I22" i="5"/>
  <c r="H22" i="5"/>
  <c r="G22" i="5"/>
  <c r="L22" i="5" s="1"/>
  <c r="F22" i="5"/>
  <c r="D22" i="5"/>
  <c r="C22" i="5"/>
  <c r="B22" i="5"/>
  <c r="K23" i="5"/>
  <c r="I23" i="5"/>
  <c r="H23" i="5"/>
  <c r="G23" i="5"/>
  <c r="L23" i="5" s="1"/>
  <c r="F23" i="5"/>
  <c r="D23" i="5"/>
  <c r="C23" i="5"/>
  <c r="B23" i="5"/>
  <c r="K17" i="5"/>
  <c r="I17" i="5"/>
  <c r="H17" i="5"/>
  <c r="G17" i="5"/>
  <c r="L17" i="5" s="1"/>
  <c r="F17" i="5"/>
  <c r="D17" i="5"/>
  <c r="C17" i="5"/>
  <c r="B17" i="5"/>
  <c r="K5" i="5"/>
  <c r="I5" i="5"/>
  <c r="H5" i="5"/>
  <c r="G5" i="5"/>
  <c r="L5" i="5" s="1"/>
  <c r="F5" i="5"/>
  <c r="D5" i="5"/>
  <c r="C5" i="5"/>
  <c r="B5" i="5"/>
  <c r="K13" i="5"/>
  <c r="I13" i="5"/>
  <c r="H13" i="5"/>
  <c r="G13" i="5"/>
  <c r="L13" i="5" s="1"/>
  <c r="F13" i="5"/>
  <c r="D13" i="5"/>
  <c r="C13" i="5"/>
  <c r="B13" i="5"/>
  <c r="K6" i="5"/>
  <c r="I6" i="5"/>
  <c r="H6" i="5"/>
  <c r="G6" i="5"/>
  <c r="L6" i="5" s="1"/>
  <c r="F6" i="5"/>
  <c r="D6" i="5"/>
  <c r="C6" i="5"/>
  <c r="B6" i="5"/>
  <c r="E6" i="5" l="1"/>
  <c r="E13" i="5"/>
  <c r="E5" i="5"/>
  <c r="E23" i="5"/>
  <c r="N23" i="5" s="1"/>
  <c r="E22" i="5"/>
  <c r="E36" i="5"/>
  <c r="E37" i="5"/>
  <c r="E11" i="5"/>
  <c r="E21" i="5"/>
  <c r="E20" i="5"/>
  <c r="E26" i="5"/>
  <c r="E14" i="5"/>
  <c r="E4" i="5"/>
  <c r="E29" i="5"/>
  <c r="N29" i="5" s="1"/>
  <c r="E19" i="5"/>
  <c r="E39" i="5"/>
  <c r="E17" i="5"/>
  <c r="N37" i="5"/>
  <c r="N4" i="5"/>
  <c r="M13" i="5"/>
  <c r="N13" i="5" s="1"/>
  <c r="M17" i="5"/>
  <c r="N17" i="5" s="1"/>
  <c r="M22" i="5"/>
  <c r="N22" i="5" s="1"/>
  <c r="M37" i="5"/>
  <c r="M21" i="5"/>
  <c r="N21" i="5" s="1"/>
  <c r="M26" i="5"/>
  <c r="N26" i="5" s="1"/>
  <c r="M14" i="5"/>
  <c r="N14" i="5" s="1"/>
  <c r="M4" i="5"/>
  <c r="M29" i="5"/>
  <c r="M39" i="5"/>
  <c r="E8" i="5"/>
  <c r="N8" i="5" s="1"/>
  <c r="M8" i="5"/>
  <c r="E38" i="5"/>
  <c r="N38" i="5" s="1"/>
  <c r="E47" i="5"/>
  <c r="N47" i="5" s="1"/>
  <c r="E12" i="5"/>
  <c r="N12" i="5" s="1"/>
  <c r="E7" i="5"/>
  <c r="N7" i="5" s="1"/>
  <c r="E18" i="5"/>
  <c r="M18" i="5"/>
  <c r="L18" i="5"/>
  <c r="E28" i="5"/>
  <c r="M28" i="5"/>
  <c r="M6" i="5"/>
  <c r="N6" i="5" s="1"/>
  <c r="M5" i="5"/>
  <c r="N5" i="5" s="1"/>
  <c r="M23" i="5"/>
  <c r="M36" i="5"/>
  <c r="N36" i="5" s="1"/>
  <c r="M11" i="5"/>
  <c r="M20" i="5"/>
  <c r="N20" i="5" s="1"/>
  <c r="M19" i="5"/>
  <c r="N19" i="5" s="1"/>
  <c r="L8" i="5"/>
  <c r="E46" i="5"/>
  <c r="M46" i="5"/>
  <c r="L46" i="5"/>
  <c r="E57" i="5"/>
  <c r="M57" i="5"/>
  <c r="L57" i="5"/>
  <c r="E27" i="5"/>
  <c r="M27" i="5"/>
  <c r="L27" i="5"/>
  <c r="E30" i="5"/>
  <c r="N30" i="5" s="1"/>
  <c r="M30" i="5"/>
  <c r="L30" i="5"/>
  <c r="E24" i="5"/>
  <c r="M24" i="5"/>
  <c r="L24" i="5"/>
  <c r="E25" i="5"/>
  <c r="M25" i="5"/>
  <c r="L25" i="5"/>
  <c r="E31" i="5"/>
  <c r="M31" i="5"/>
  <c r="L31" i="5"/>
  <c r="E40" i="5"/>
  <c r="N40" i="5" s="1"/>
  <c r="M40" i="5"/>
  <c r="L40" i="5"/>
  <c r="E9" i="5"/>
  <c r="M9" i="5"/>
  <c r="L9" i="5"/>
  <c r="E10" i="5"/>
  <c r="M10" i="5"/>
  <c r="L10" i="5"/>
  <c r="E32" i="5"/>
  <c r="M32" i="5"/>
  <c r="L32" i="5"/>
  <c r="E33" i="5"/>
  <c r="N33" i="5" s="1"/>
  <c r="M33" i="5"/>
  <c r="L33" i="5"/>
  <c r="E41" i="5"/>
  <c r="M41" i="5"/>
  <c r="L41" i="5"/>
  <c r="E42" i="5"/>
  <c r="M42" i="5"/>
  <c r="L42" i="5"/>
  <c r="E43" i="5"/>
  <c r="M43" i="5"/>
  <c r="L43" i="5"/>
  <c r="E44" i="5"/>
  <c r="N44" i="5" s="1"/>
  <c r="M44" i="5"/>
  <c r="L44" i="5"/>
  <c r="E45" i="5"/>
  <c r="M45" i="5"/>
  <c r="L45" i="5"/>
  <c r="E49" i="5"/>
  <c r="M49" i="5"/>
  <c r="L49" i="5"/>
  <c r="E50" i="5"/>
  <c r="M50" i="5"/>
  <c r="L50" i="5"/>
  <c r="E52" i="5"/>
  <c r="N52" i="5" s="1"/>
  <c r="M52" i="5"/>
  <c r="L52" i="5"/>
  <c r="E15" i="5"/>
  <c r="M15" i="5"/>
  <c r="L15" i="5"/>
  <c r="E16" i="5"/>
  <c r="M16" i="5"/>
  <c r="L16" i="5"/>
  <c r="E34" i="5"/>
  <c r="M34" i="5"/>
  <c r="L34" i="5"/>
  <c r="E35" i="5"/>
  <c r="N35" i="5" s="1"/>
  <c r="M35" i="5"/>
  <c r="L35" i="5"/>
  <c r="E48" i="5"/>
  <c r="M48" i="5"/>
  <c r="L48" i="5"/>
  <c r="E51" i="5"/>
  <c r="M51" i="5"/>
  <c r="L51" i="5"/>
  <c r="E55" i="5"/>
  <c r="M55" i="5"/>
  <c r="L55" i="5"/>
  <c r="E56" i="5"/>
  <c r="N56" i="5" s="1"/>
  <c r="M56" i="5"/>
  <c r="L56" i="5"/>
  <c r="E53" i="5"/>
  <c r="M53" i="5"/>
  <c r="L53" i="5"/>
  <c r="E54" i="5"/>
  <c r="M54" i="5"/>
  <c r="L54" i="5"/>
  <c r="E58" i="5"/>
  <c r="M58" i="5"/>
  <c r="L58" i="5"/>
  <c r="E59" i="5"/>
  <c r="N59" i="5" s="1"/>
  <c r="M59" i="5"/>
  <c r="L59" i="5"/>
  <c r="E60" i="5"/>
  <c r="M60" i="5"/>
  <c r="L60" i="5"/>
  <c r="E66" i="5"/>
  <c r="M66" i="5"/>
  <c r="L66" i="5"/>
  <c r="E63" i="5"/>
  <c r="M63" i="5"/>
  <c r="L63" i="5"/>
  <c r="E64" i="5"/>
  <c r="N64" i="5" s="1"/>
  <c r="M64" i="5"/>
  <c r="L64" i="5"/>
  <c r="E65" i="5"/>
  <c r="M65" i="5"/>
  <c r="L65" i="5"/>
  <c r="E62" i="5"/>
  <c r="M62" i="5"/>
  <c r="L62" i="5"/>
  <c r="E61" i="5"/>
  <c r="M61" i="5"/>
  <c r="L61" i="5"/>
  <c r="N11" i="5" l="1"/>
  <c r="N39" i="5"/>
  <c r="N65" i="5"/>
  <c r="N60" i="5"/>
  <c r="N53" i="5"/>
  <c r="N48" i="5"/>
  <c r="N15" i="5"/>
  <c r="N45" i="5"/>
  <c r="N41" i="5"/>
  <c r="N9" i="5"/>
  <c r="N24" i="5"/>
  <c r="N46" i="5"/>
  <c r="N62" i="5"/>
  <c r="N66" i="5"/>
  <c r="N54" i="5"/>
  <c r="N51" i="5"/>
  <c r="N16" i="5"/>
  <c r="N49" i="5"/>
  <c r="N42" i="5"/>
  <c r="N10" i="5"/>
  <c r="N25" i="5"/>
  <c r="N57" i="5"/>
  <c r="N18" i="5"/>
  <c r="N61" i="5"/>
  <c r="N63" i="5"/>
  <c r="N58" i="5"/>
  <c r="N55" i="5"/>
  <c r="N34" i="5"/>
  <c r="N50" i="5"/>
  <c r="N43" i="5"/>
  <c r="N32" i="5"/>
  <c r="N31" i="5"/>
  <c r="N27" i="5"/>
  <c r="N28" i="5"/>
  <c r="K66" i="3" l="1"/>
  <c r="I66" i="3"/>
  <c r="H66" i="3"/>
  <c r="G66" i="3"/>
  <c r="F66" i="3"/>
  <c r="D66" i="3"/>
  <c r="C66" i="3"/>
  <c r="B66" i="3"/>
  <c r="K65" i="3"/>
  <c r="I65" i="3"/>
  <c r="H65" i="3"/>
  <c r="G65" i="3"/>
  <c r="F65" i="3"/>
  <c r="L65" i="3" s="1"/>
  <c r="D65" i="3"/>
  <c r="C65" i="3"/>
  <c r="B65" i="3"/>
  <c r="K64" i="3"/>
  <c r="I64" i="3"/>
  <c r="H64" i="3"/>
  <c r="G64" i="3"/>
  <c r="F64" i="3"/>
  <c r="L64" i="3" s="1"/>
  <c r="D64" i="3"/>
  <c r="C64" i="3"/>
  <c r="B64" i="3"/>
  <c r="K63" i="3"/>
  <c r="I63" i="3"/>
  <c r="H63" i="3"/>
  <c r="G63" i="3"/>
  <c r="L63" i="3" s="1"/>
  <c r="F63" i="3"/>
  <c r="D63" i="3"/>
  <c r="C63" i="3"/>
  <c r="B63" i="3"/>
  <c r="K62" i="3"/>
  <c r="I62" i="3"/>
  <c r="H62" i="3"/>
  <c r="G62" i="3"/>
  <c r="L62" i="3" s="1"/>
  <c r="F62" i="3"/>
  <c r="D62" i="3"/>
  <c r="C62" i="3"/>
  <c r="B62" i="3"/>
  <c r="K61" i="3"/>
  <c r="I61" i="3"/>
  <c r="H61" i="3"/>
  <c r="G61" i="3"/>
  <c r="F61" i="3"/>
  <c r="D61" i="3"/>
  <c r="C61" i="3"/>
  <c r="B61" i="3"/>
  <c r="K60" i="3"/>
  <c r="I60" i="3"/>
  <c r="H60" i="3"/>
  <c r="G60" i="3"/>
  <c r="F60" i="3"/>
  <c r="D60" i="3"/>
  <c r="C60" i="3"/>
  <c r="B60" i="3"/>
  <c r="K59" i="3"/>
  <c r="I59" i="3"/>
  <c r="H59" i="3"/>
  <c r="G59" i="3"/>
  <c r="L59" i="3" s="1"/>
  <c r="F59" i="3"/>
  <c r="D59" i="3"/>
  <c r="C59" i="3"/>
  <c r="B59" i="3"/>
  <c r="K58" i="3"/>
  <c r="I58" i="3"/>
  <c r="H58" i="3"/>
  <c r="G58" i="3"/>
  <c r="L58" i="3" s="1"/>
  <c r="F58" i="3"/>
  <c r="D58" i="3"/>
  <c r="C58" i="3"/>
  <c r="B58" i="3"/>
  <c r="K57" i="3"/>
  <c r="I57" i="3"/>
  <c r="H57" i="3"/>
  <c r="G57" i="3"/>
  <c r="F57" i="3"/>
  <c r="L57" i="3" s="1"/>
  <c r="D57" i="3"/>
  <c r="C57" i="3"/>
  <c r="B57" i="3"/>
  <c r="K56" i="3"/>
  <c r="I56" i="3"/>
  <c r="H56" i="3"/>
  <c r="G56" i="3"/>
  <c r="F56" i="3"/>
  <c r="D56" i="3"/>
  <c r="C56" i="3"/>
  <c r="B56" i="3"/>
  <c r="K55" i="3"/>
  <c r="I55" i="3"/>
  <c r="H55" i="3"/>
  <c r="G55" i="3"/>
  <c r="L55" i="3" s="1"/>
  <c r="F55" i="3"/>
  <c r="D55" i="3"/>
  <c r="C55" i="3"/>
  <c r="B55" i="3"/>
  <c r="K54" i="3"/>
  <c r="I54" i="3"/>
  <c r="H54" i="3"/>
  <c r="G54" i="3"/>
  <c r="L54" i="3" s="1"/>
  <c r="F54" i="3"/>
  <c r="D54" i="3"/>
  <c r="C54" i="3"/>
  <c r="B54" i="3"/>
  <c r="K53" i="3"/>
  <c r="I53" i="3"/>
  <c r="H53" i="3"/>
  <c r="G53" i="3"/>
  <c r="F53" i="3"/>
  <c r="D53" i="3"/>
  <c r="C53" i="3"/>
  <c r="B53" i="3"/>
  <c r="K52" i="3"/>
  <c r="I52" i="3"/>
  <c r="H52" i="3"/>
  <c r="G52" i="3"/>
  <c r="F52" i="3"/>
  <c r="D52" i="3"/>
  <c r="C52" i="3"/>
  <c r="B52" i="3"/>
  <c r="K51" i="3"/>
  <c r="I51" i="3"/>
  <c r="H51" i="3"/>
  <c r="G51" i="3"/>
  <c r="L51" i="3" s="1"/>
  <c r="F51" i="3"/>
  <c r="D51" i="3"/>
  <c r="C51" i="3"/>
  <c r="B51" i="3"/>
  <c r="K50" i="3"/>
  <c r="I50" i="3"/>
  <c r="H50" i="3"/>
  <c r="G50" i="3"/>
  <c r="L50" i="3" s="1"/>
  <c r="F50" i="3"/>
  <c r="D50" i="3"/>
  <c r="C50" i="3"/>
  <c r="B50" i="3"/>
  <c r="K49" i="3"/>
  <c r="I49" i="3"/>
  <c r="H49" i="3"/>
  <c r="G49" i="3"/>
  <c r="F49" i="3"/>
  <c r="L49" i="3" s="1"/>
  <c r="D49" i="3"/>
  <c r="C49" i="3"/>
  <c r="B49" i="3"/>
  <c r="K48" i="3"/>
  <c r="I48" i="3"/>
  <c r="H48" i="3"/>
  <c r="G48" i="3"/>
  <c r="F48" i="3"/>
  <c r="D48" i="3"/>
  <c r="C48" i="3"/>
  <c r="B48" i="3"/>
  <c r="K47" i="3"/>
  <c r="I47" i="3"/>
  <c r="H47" i="3"/>
  <c r="G47" i="3"/>
  <c r="L47" i="3" s="1"/>
  <c r="F47" i="3"/>
  <c r="D47" i="3"/>
  <c r="C47" i="3"/>
  <c r="B47" i="3"/>
  <c r="K46" i="3"/>
  <c r="I46" i="3"/>
  <c r="H46" i="3"/>
  <c r="G46" i="3"/>
  <c r="L46" i="3" s="1"/>
  <c r="F46" i="3"/>
  <c r="D46" i="3"/>
  <c r="C46" i="3"/>
  <c r="B46" i="3"/>
  <c r="K45" i="3"/>
  <c r="I45" i="3"/>
  <c r="H45" i="3"/>
  <c r="G45" i="3"/>
  <c r="F45" i="3"/>
  <c r="L45" i="3" s="1"/>
  <c r="D45" i="3"/>
  <c r="C45" i="3"/>
  <c r="B45" i="3"/>
  <c r="K44" i="3"/>
  <c r="I44" i="3"/>
  <c r="H44" i="3"/>
  <c r="G44" i="3"/>
  <c r="F44" i="3"/>
  <c r="D44" i="3"/>
  <c r="C44" i="3"/>
  <c r="B44" i="3"/>
  <c r="K43" i="3"/>
  <c r="I43" i="3"/>
  <c r="H43" i="3"/>
  <c r="G43" i="3"/>
  <c r="L43" i="3" s="1"/>
  <c r="F43" i="3"/>
  <c r="D43" i="3"/>
  <c r="C43" i="3"/>
  <c r="B43" i="3"/>
  <c r="K42" i="3"/>
  <c r="I42" i="3"/>
  <c r="H42" i="3"/>
  <c r="G42" i="3"/>
  <c r="L42" i="3" s="1"/>
  <c r="F42" i="3"/>
  <c r="D42" i="3"/>
  <c r="C42" i="3"/>
  <c r="B42" i="3"/>
  <c r="K41" i="3"/>
  <c r="I41" i="3"/>
  <c r="H41" i="3"/>
  <c r="G41" i="3"/>
  <c r="F41" i="3"/>
  <c r="D41" i="3"/>
  <c r="C41" i="3"/>
  <c r="B41" i="3"/>
  <c r="K40" i="3"/>
  <c r="I40" i="3"/>
  <c r="H40" i="3"/>
  <c r="G40" i="3"/>
  <c r="F40" i="3"/>
  <c r="L40" i="3" s="1"/>
  <c r="D40" i="3"/>
  <c r="C40" i="3"/>
  <c r="B40" i="3"/>
  <c r="K39" i="3"/>
  <c r="I39" i="3"/>
  <c r="H39" i="3"/>
  <c r="G39" i="3"/>
  <c r="L39" i="3" s="1"/>
  <c r="F39" i="3"/>
  <c r="D39" i="3"/>
  <c r="C39" i="3"/>
  <c r="B39" i="3"/>
  <c r="K38" i="3"/>
  <c r="I38" i="3"/>
  <c r="H38" i="3"/>
  <c r="G38" i="3"/>
  <c r="L38" i="3" s="1"/>
  <c r="F38" i="3"/>
  <c r="D38" i="3"/>
  <c r="C38" i="3"/>
  <c r="B38" i="3"/>
  <c r="K37" i="3"/>
  <c r="I37" i="3"/>
  <c r="H37" i="3"/>
  <c r="G37" i="3"/>
  <c r="F37" i="3"/>
  <c r="L37" i="3" s="1"/>
  <c r="D37" i="3"/>
  <c r="C37" i="3"/>
  <c r="B37" i="3"/>
  <c r="K36" i="3"/>
  <c r="I36" i="3"/>
  <c r="H36" i="3"/>
  <c r="G36" i="3"/>
  <c r="F36" i="3"/>
  <c r="L36" i="3" s="1"/>
  <c r="D36" i="3"/>
  <c r="C36" i="3"/>
  <c r="B36" i="3"/>
  <c r="K35" i="3"/>
  <c r="I35" i="3"/>
  <c r="H35" i="3"/>
  <c r="G35" i="3"/>
  <c r="L35" i="3" s="1"/>
  <c r="F35" i="3"/>
  <c r="D35" i="3"/>
  <c r="C35" i="3"/>
  <c r="B35" i="3"/>
  <c r="K34" i="3"/>
  <c r="I34" i="3"/>
  <c r="H34" i="3"/>
  <c r="G34" i="3"/>
  <c r="L34" i="3" s="1"/>
  <c r="F34" i="3"/>
  <c r="D34" i="3"/>
  <c r="C34" i="3"/>
  <c r="B34" i="3"/>
  <c r="K33" i="3"/>
  <c r="I33" i="3"/>
  <c r="H33" i="3"/>
  <c r="G33" i="3"/>
  <c r="F33" i="3"/>
  <c r="L33" i="3" s="1"/>
  <c r="D33" i="3"/>
  <c r="C33" i="3"/>
  <c r="B33" i="3"/>
  <c r="K32" i="3"/>
  <c r="I32" i="3"/>
  <c r="H32" i="3"/>
  <c r="G32" i="3"/>
  <c r="F32" i="3"/>
  <c r="D32" i="3"/>
  <c r="C32" i="3"/>
  <c r="B32" i="3"/>
  <c r="K31" i="3"/>
  <c r="I31" i="3"/>
  <c r="H31" i="3"/>
  <c r="G31" i="3"/>
  <c r="L31" i="3" s="1"/>
  <c r="F31" i="3"/>
  <c r="D31" i="3"/>
  <c r="C31" i="3"/>
  <c r="B31" i="3"/>
  <c r="K30" i="3"/>
  <c r="I30" i="3"/>
  <c r="H30" i="3"/>
  <c r="G30" i="3"/>
  <c r="L30" i="3" s="1"/>
  <c r="F30" i="3"/>
  <c r="D30" i="3"/>
  <c r="C30" i="3"/>
  <c r="B30" i="3"/>
  <c r="K29" i="3"/>
  <c r="I29" i="3"/>
  <c r="H29" i="3"/>
  <c r="G29" i="3"/>
  <c r="F29" i="3"/>
  <c r="D29" i="3"/>
  <c r="C29" i="3"/>
  <c r="B29" i="3"/>
  <c r="K28" i="3"/>
  <c r="I28" i="3"/>
  <c r="H28" i="3"/>
  <c r="G28" i="3"/>
  <c r="F28" i="3"/>
  <c r="D28" i="3"/>
  <c r="C28" i="3"/>
  <c r="B28" i="3"/>
  <c r="K27" i="3"/>
  <c r="I27" i="3"/>
  <c r="H27" i="3"/>
  <c r="G27" i="3"/>
  <c r="L27" i="3" s="1"/>
  <c r="F27" i="3"/>
  <c r="D27" i="3"/>
  <c r="C27" i="3"/>
  <c r="B27" i="3"/>
  <c r="K26" i="3"/>
  <c r="I26" i="3"/>
  <c r="H26" i="3"/>
  <c r="G26" i="3"/>
  <c r="L26" i="3" s="1"/>
  <c r="F26" i="3"/>
  <c r="D26" i="3"/>
  <c r="C26" i="3"/>
  <c r="B26" i="3"/>
  <c r="K25" i="3"/>
  <c r="I25" i="3"/>
  <c r="H25" i="3"/>
  <c r="G25" i="3"/>
  <c r="F25" i="3"/>
  <c r="D25" i="3"/>
  <c r="C25" i="3"/>
  <c r="B25" i="3"/>
  <c r="K24" i="3"/>
  <c r="I24" i="3"/>
  <c r="H24" i="3"/>
  <c r="G24" i="3"/>
  <c r="F24" i="3"/>
  <c r="M24" i="3" s="1"/>
  <c r="D24" i="3"/>
  <c r="C24" i="3"/>
  <c r="B24" i="3"/>
  <c r="K23" i="3"/>
  <c r="I23" i="3"/>
  <c r="H23" i="3"/>
  <c r="G23" i="3"/>
  <c r="F23" i="3"/>
  <c r="E23" i="3" s="1"/>
  <c r="D23" i="3"/>
  <c r="C23" i="3"/>
  <c r="B23" i="3"/>
  <c r="K22" i="3"/>
  <c r="I22" i="3"/>
  <c r="H22" i="3"/>
  <c r="G22" i="3"/>
  <c r="F22" i="3"/>
  <c r="E22" i="3" s="1"/>
  <c r="D22" i="3"/>
  <c r="C22" i="3"/>
  <c r="B22" i="3"/>
  <c r="K21" i="3"/>
  <c r="I21" i="3"/>
  <c r="H21" i="3"/>
  <c r="G21" i="3"/>
  <c r="F21" i="3"/>
  <c r="E21" i="3" s="1"/>
  <c r="D21" i="3"/>
  <c r="C21" i="3"/>
  <c r="B21" i="3"/>
  <c r="K20" i="3"/>
  <c r="I20" i="3"/>
  <c r="H20" i="3"/>
  <c r="G20" i="3"/>
  <c r="F20" i="3"/>
  <c r="E20" i="3" s="1"/>
  <c r="D20" i="3"/>
  <c r="C20" i="3"/>
  <c r="B20" i="3"/>
  <c r="K19" i="3"/>
  <c r="I19" i="3"/>
  <c r="H19" i="3"/>
  <c r="G19" i="3"/>
  <c r="F19" i="3"/>
  <c r="E19" i="3" s="1"/>
  <c r="D19" i="3"/>
  <c r="C19" i="3"/>
  <c r="B19" i="3"/>
  <c r="K18" i="3"/>
  <c r="I18" i="3"/>
  <c r="H18" i="3"/>
  <c r="G18" i="3"/>
  <c r="F18" i="3"/>
  <c r="E18" i="3" s="1"/>
  <c r="D18" i="3"/>
  <c r="C18" i="3"/>
  <c r="B18" i="3"/>
  <c r="K17" i="3"/>
  <c r="I17" i="3"/>
  <c r="H17" i="3"/>
  <c r="G17" i="3"/>
  <c r="F17" i="3"/>
  <c r="E17" i="3" s="1"/>
  <c r="D17" i="3"/>
  <c r="C17" i="3"/>
  <c r="B17" i="3"/>
  <c r="K16" i="3"/>
  <c r="I16" i="3"/>
  <c r="H16" i="3"/>
  <c r="G16" i="3"/>
  <c r="F16" i="3"/>
  <c r="E16" i="3" s="1"/>
  <c r="D16" i="3"/>
  <c r="C16" i="3"/>
  <c r="B16" i="3"/>
  <c r="K15" i="3"/>
  <c r="I15" i="3"/>
  <c r="H15" i="3"/>
  <c r="G15" i="3"/>
  <c r="F15" i="3"/>
  <c r="E15" i="3" s="1"/>
  <c r="D15" i="3"/>
  <c r="C15" i="3"/>
  <c r="B15" i="3"/>
  <c r="K14" i="3"/>
  <c r="I14" i="3"/>
  <c r="H14" i="3"/>
  <c r="G14" i="3"/>
  <c r="F14" i="3"/>
  <c r="E14" i="3" s="1"/>
  <c r="D14" i="3"/>
  <c r="C14" i="3"/>
  <c r="B14" i="3"/>
  <c r="K13" i="3"/>
  <c r="I13" i="3"/>
  <c r="H13" i="3"/>
  <c r="G13" i="3"/>
  <c r="F13" i="3"/>
  <c r="E13" i="3" s="1"/>
  <c r="D13" i="3"/>
  <c r="C13" i="3"/>
  <c r="B13" i="3"/>
  <c r="K12" i="3"/>
  <c r="I12" i="3"/>
  <c r="H12" i="3"/>
  <c r="G12" i="3"/>
  <c r="F12" i="3"/>
  <c r="E12" i="3" s="1"/>
  <c r="D12" i="3"/>
  <c r="C12" i="3"/>
  <c r="B12" i="3"/>
  <c r="K11" i="3"/>
  <c r="I11" i="3"/>
  <c r="H11" i="3"/>
  <c r="G11" i="3"/>
  <c r="F11" i="3"/>
  <c r="E11" i="3" s="1"/>
  <c r="D11" i="3"/>
  <c r="C11" i="3"/>
  <c r="B11" i="3"/>
  <c r="K10" i="3"/>
  <c r="I10" i="3"/>
  <c r="H10" i="3"/>
  <c r="G10" i="3"/>
  <c r="F10" i="3"/>
  <c r="E10" i="3" s="1"/>
  <c r="D10" i="3"/>
  <c r="C10" i="3"/>
  <c r="B10" i="3"/>
  <c r="K9" i="3"/>
  <c r="I9" i="3"/>
  <c r="H9" i="3"/>
  <c r="G9" i="3"/>
  <c r="F9" i="3"/>
  <c r="E9" i="3" s="1"/>
  <c r="D9" i="3"/>
  <c r="C9" i="3"/>
  <c r="B9" i="3"/>
  <c r="K8" i="3"/>
  <c r="I8" i="3"/>
  <c r="H8" i="3"/>
  <c r="G8" i="3"/>
  <c r="F8" i="3"/>
  <c r="E8" i="3" s="1"/>
  <c r="D8" i="3"/>
  <c r="C8" i="3"/>
  <c r="B8" i="3"/>
  <c r="K7" i="3"/>
  <c r="I7" i="3"/>
  <c r="H7" i="3"/>
  <c r="G7" i="3"/>
  <c r="F7" i="3"/>
  <c r="E7" i="3" s="1"/>
  <c r="D7" i="3"/>
  <c r="C7" i="3"/>
  <c r="B7" i="3"/>
  <c r="K6" i="3"/>
  <c r="I6" i="3"/>
  <c r="H6" i="3"/>
  <c r="G6" i="3"/>
  <c r="F6" i="3"/>
  <c r="E6" i="3" s="1"/>
  <c r="D6" i="3"/>
  <c r="C6" i="3"/>
  <c r="B6" i="3"/>
  <c r="K5" i="3"/>
  <c r="I5" i="3"/>
  <c r="H5" i="3"/>
  <c r="G5" i="3"/>
  <c r="F5" i="3"/>
  <c r="E5" i="3" s="1"/>
  <c r="D5" i="3"/>
  <c r="C5" i="3"/>
  <c r="B5" i="3"/>
  <c r="K4" i="3"/>
  <c r="I4" i="3"/>
  <c r="H4" i="3"/>
  <c r="G4" i="3"/>
  <c r="F4" i="3"/>
  <c r="E4" i="3" s="1"/>
  <c r="D4" i="3"/>
  <c r="C4" i="3"/>
  <c r="B4" i="3"/>
  <c r="N7" i="3" l="1"/>
  <c r="N11" i="3"/>
  <c r="N15" i="3"/>
  <c r="N19" i="3"/>
  <c r="N23" i="3"/>
  <c r="E32" i="3"/>
  <c r="M32" i="3"/>
  <c r="E44" i="3"/>
  <c r="M44" i="3"/>
  <c r="E56" i="3"/>
  <c r="M56" i="3"/>
  <c r="L4" i="3"/>
  <c r="L5" i="3"/>
  <c r="L6" i="3"/>
  <c r="L7" i="3"/>
  <c r="L8" i="3"/>
  <c r="L9" i="3"/>
  <c r="L11" i="3"/>
  <c r="L13" i="3"/>
  <c r="L14" i="3"/>
  <c r="L15" i="3"/>
  <c r="L16" i="3"/>
  <c r="L20" i="3"/>
  <c r="L21" i="3"/>
  <c r="L22" i="3"/>
  <c r="L23" i="3"/>
  <c r="E25" i="3"/>
  <c r="N25" i="3" s="1"/>
  <c r="M25" i="3"/>
  <c r="E29" i="3"/>
  <c r="N29" i="3" s="1"/>
  <c r="M29" i="3"/>
  <c r="L32" i="3"/>
  <c r="E41" i="3"/>
  <c r="M41" i="3"/>
  <c r="L44" i="3"/>
  <c r="E53" i="3"/>
  <c r="N53" i="3" s="1"/>
  <c r="M53" i="3"/>
  <c r="L56" i="3"/>
  <c r="E61" i="3"/>
  <c r="M61" i="3"/>
  <c r="M4" i="3"/>
  <c r="N4" i="3" s="1"/>
  <c r="M5" i="3"/>
  <c r="N5" i="3" s="1"/>
  <c r="M6" i="3"/>
  <c r="N6" i="3" s="1"/>
  <c r="M7" i="3"/>
  <c r="M8" i="3"/>
  <c r="N8" i="3" s="1"/>
  <c r="M9" i="3"/>
  <c r="N9" i="3" s="1"/>
  <c r="M10" i="3"/>
  <c r="N10" i="3" s="1"/>
  <c r="M11" i="3"/>
  <c r="M12" i="3"/>
  <c r="N12" i="3" s="1"/>
  <c r="M13" i="3"/>
  <c r="N13" i="3" s="1"/>
  <c r="M14" i="3"/>
  <c r="N14" i="3" s="1"/>
  <c r="M15" i="3"/>
  <c r="M16" i="3"/>
  <c r="N16" i="3" s="1"/>
  <c r="M17" i="3"/>
  <c r="N17" i="3" s="1"/>
  <c r="M18" i="3"/>
  <c r="N18" i="3" s="1"/>
  <c r="M19" i="3"/>
  <c r="M20" i="3"/>
  <c r="N20" i="3" s="1"/>
  <c r="M21" i="3"/>
  <c r="N21" i="3" s="1"/>
  <c r="M22" i="3"/>
  <c r="N22" i="3" s="1"/>
  <c r="M23" i="3"/>
  <c r="L25" i="3"/>
  <c r="E26" i="3"/>
  <c r="N26" i="3" s="1"/>
  <c r="M26" i="3"/>
  <c r="L29" i="3"/>
  <c r="E30" i="3"/>
  <c r="M30" i="3"/>
  <c r="E34" i="3"/>
  <c r="M34" i="3"/>
  <c r="E38" i="3"/>
  <c r="M38" i="3"/>
  <c r="L41" i="3"/>
  <c r="E42" i="3"/>
  <c r="N42" i="3" s="1"/>
  <c r="M42" i="3"/>
  <c r="E46" i="3"/>
  <c r="N46" i="3" s="1"/>
  <c r="M46" i="3"/>
  <c r="E50" i="3"/>
  <c r="N50" i="3" s="1"/>
  <c r="M50" i="3"/>
  <c r="L53" i="3"/>
  <c r="E54" i="3"/>
  <c r="M54" i="3"/>
  <c r="E58" i="3"/>
  <c r="M58" i="3"/>
  <c r="L61" i="3"/>
  <c r="E62" i="3"/>
  <c r="N62" i="3" s="1"/>
  <c r="M62" i="3"/>
  <c r="E66" i="3"/>
  <c r="N66" i="3" s="1"/>
  <c r="M66" i="3"/>
  <c r="E28" i="3"/>
  <c r="N28" i="3" s="1"/>
  <c r="M28" i="3"/>
  <c r="E36" i="3"/>
  <c r="N36" i="3" s="1"/>
  <c r="M36" i="3"/>
  <c r="E40" i="3"/>
  <c r="N40" i="3" s="1"/>
  <c r="M40" i="3"/>
  <c r="E48" i="3"/>
  <c r="N48" i="3" s="1"/>
  <c r="M48" i="3"/>
  <c r="E52" i="3"/>
  <c r="N52" i="3" s="1"/>
  <c r="M52" i="3"/>
  <c r="E60" i="3"/>
  <c r="N60" i="3" s="1"/>
  <c r="M60" i="3"/>
  <c r="E64" i="3"/>
  <c r="N64" i="3" s="1"/>
  <c r="M64" i="3"/>
  <c r="L10" i="3"/>
  <c r="L12" i="3"/>
  <c r="L17" i="3"/>
  <c r="L18" i="3"/>
  <c r="L19" i="3"/>
  <c r="L24" i="3"/>
  <c r="L28" i="3"/>
  <c r="E33" i="3"/>
  <c r="M33" i="3"/>
  <c r="E37" i="3"/>
  <c r="M37" i="3"/>
  <c r="E45" i="3"/>
  <c r="M45" i="3"/>
  <c r="L48" i="3"/>
  <c r="E49" i="3"/>
  <c r="N49" i="3" s="1"/>
  <c r="M49" i="3"/>
  <c r="L52" i="3"/>
  <c r="E57" i="3"/>
  <c r="M57" i="3"/>
  <c r="L60" i="3"/>
  <c r="E65" i="3"/>
  <c r="N65" i="3" s="1"/>
  <c r="M65" i="3"/>
  <c r="E24" i="3"/>
  <c r="N24" i="3" s="1"/>
  <c r="E27" i="3"/>
  <c r="M27" i="3"/>
  <c r="E31" i="3"/>
  <c r="M31" i="3"/>
  <c r="E35" i="3"/>
  <c r="M35" i="3"/>
  <c r="E39" i="3"/>
  <c r="M39" i="3"/>
  <c r="E43" i="3"/>
  <c r="M43" i="3"/>
  <c r="E47" i="3"/>
  <c r="M47" i="3"/>
  <c r="E51" i="3"/>
  <c r="M51" i="3"/>
  <c r="E55" i="3"/>
  <c r="M55" i="3"/>
  <c r="E59" i="3"/>
  <c r="M59" i="3"/>
  <c r="E63" i="3"/>
  <c r="M63" i="3"/>
  <c r="L66" i="3"/>
  <c r="N59" i="3" l="1"/>
  <c r="N51" i="3"/>
  <c r="N43" i="3"/>
  <c r="N35" i="3"/>
  <c r="N27" i="3"/>
  <c r="N45" i="3"/>
  <c r="N33" i="3"/>
  <c r="N58" i="3"/>
  <c r="N38" i="3"/>
  <c r="N30" i="3"/>
  <c r="N41" i="3"/>
  <c r="N44" i="3"/>
  <c r="N63" i="3"/>
  <c r="N55" i="3"/>
  <c r="N47" i="3"/>
  <c r="N39" i="3"/>
  <c r="N31" i="3"/>
  <c r="N57" i="3"/>
  <c r="N37" i="3"/>
  <c r="N54" i="3"/>
  <c r="N34" i="3"/>
  <c r="N61" i="3"/>
  <c r="N56" i="3"/>
  <c r="N32" i="3"/>
</calcChain>
</file>

<file path=xl/sharedStrings.xml><?xml version="1.0" encoding="utf-8"?>
<sst xmlns="http://schemas.openxmlformats.org/spreadsheetml/2006/main" count="869" uniqueCount="185">
  <si>
    <t>ČMP DRUŽSTEV ČR 2019</t>
  </si>
  <si>
    <t>STATISTIKY JEDNOTLIVCŮ týmy - podle bodů z utkání:</t>
  </si>
  <si>
    <t>SDUKOS Denis</t>
  </si>
  <si>
    <t>BHC TJ Sokol Bohumín</t>
  </si>
  <si>
    <t>:</t>
  </si>
  <si>
    <t>VANČÍK Filip</t>
  </si>
  <si>
    <t>KALENDOVÁ Nataša</t>
  </si>
  <si>
    <t>PADĚLEK Aleš</t>
  </si>
  <si>
    <t>LIGOCKI Daniel</t>
  </si>
  <si>
    <t>OŠLEJŠEK Jakub</t>
  </si>
  <si>
    <t>BHK IQ Boskovice One</t>
  </si>
  <si>
    <t>FIALA Dominik</t>
  </si>
  <si>
    <t>KOVÁŘ Roman</t>
  </si>
  <si>
    <t>STLOUKAL Mojmír</t>
  </si>
  <si>
    <t>VONDÁL Vít</t>
  </si>
  <si>
    <t>BHK IQ Boskovice Zero</t>
  </si>
  <si>
    <t>DAVID Jakub</t>
  </si>
  <si>
    <t>FERUGA Bohumil</t>
  </si>
  <si>
    <t>PROCHÁZKA Ondřej</t>
  </si>
  <si>
    <t>PROCHÁZKA Josef</t>
  </si>
  <si>
    <t>VRÁNA Martin</t>
  </si>
  <si>
    <t>Doudeen Team</t>
  </si>
  <si>
    <t>MARTINČIČ Jakub</t>
  </si>
  <si>
    <t>MAJER Zdeněk</t>
  </si>
  <si>
    <t>FRANĚK Michal</t>
  </si>
  <si>
    <t>CHYTIL Jakub</t>
  </si>
  <si>
    <t>BOHÁČEK Martin</t>
  </si>
  <si>
    <t>Dragons Modřice</t>
  </si>
  <si>
    <t>NAKLÁDAL Jiří</t>
  </si>
  <si>
    <t>FRANKL Jaroslav</t>
  </si>
  <si>
    <t>BĚLOHOUBEK Pavel</t>
  </si>
  <si>
    <t>ŘEHOŘ Jakub</t>
  </si>
  <si>
    <t>Dragons Modřice "B"</t>
  </si>
  <si>
    <t>TIRPÁK Patrik</t>
  </si>
  <si>
    <t>TOMANDL Michal</t>
  </si>
  <si>
    <t>VITULA Josef</t>
  </si>
  <si>
    <t>HRON Jan</t>
  </si>
  <si>
    <t>DOLEŽAL Jan</t>
  </si>
  <si>
    <t>Gunners Břeclav</t>
  </si>
  <si>
    <t>LOUČKA Matouš</t>
  </si>
  <si>
    <t>ŠUSTÁČEK Ladislav</t>
  </si>
  <si>
    <t>DOHNAL Jiří</t>
  </si>
  <si>
    <t>Gunners Břeclav "B"</t>
  </si>
  <si>
    <t>KAŇA Simon</t>
  </si>
  <si>
    <t>BRAUNER Vojtěch</t>
  </si>
  <si>
    <t>GRABINSKÁ Michaela</t>
  </si>
  <si>
    <t>Noisy Voices</t>
  </si>
  <si>
    <t>KLIMKOVÁ Kateřina</t>
  </si>
  <si>
    <t>GRABINSKÁ Veronika</t>
  </si>
  <si>
    <t>VANČUROVÁ Milada</t>
  </si>
  <si>
    <t>ŠTĚTINA Miroslav</t>
  </si>
  <si>
    <t>Prague NHL 1</t>
  </si>
  <si>
    <t>VOŘÍŠEK Tomáš</t>
  </si>
  <si>
    <t>MLCH Tomáš</t>
  </si>
  <si>
    <t>ZÍKA Václav</t>
  </si>
  <si>
    <t>Prague NHL 2</t>
  </si>
  <si>
    <t>VANČURA Tomáš</t>
  </si>
  <si>
    <t>FOLTÝN Jaromír jun</t>
  </si>
  <si>
    <t>SMOLÍK Michal</t>
  </si>
  <si>
    <t>SYRŮČEK Adam</t>
  </si>
  <si>
    <t>Prague NHL 3</t>
  </si>
  <si>
    <t>FOLTÝN Jaromír sen</t>
  </si>
  <si>
    <t>ŠPÁLA Radek</t>
  </si>
  <si>
    <t>DUCHOŇ Michal</t>
  </si>
  <si>
    <t>KUČERA Martin</t>
  </si>
  <si>
    <t>SHL Brno</t>
  </si>
  <si>
    <t>JUCHELKA Patrik</t>
  </si>
  <si>
    <t>LUDVÍK Vojtěch</t>
  </si>
  <si>
    <t>HORÁK Karel jun</t>
  </si>
  <si>
    <t>FRYČ Martin</t>
  </si>
  <si>
    <t>KOLODĚJ Pavel</t>
  </si>
  <si>
    <t>Šprtmejkři Ostrava</t>
  </si>
  <si>
    <t>PROCHÁZKA Jaromír</t>
  </si>
  <si>
    <t>PELIKÁN Pavel</t>
  </si>
  <si>
    <t>ALEXANDROV Pavel</t>
  </si>
  <si>
    <t>KUBEČKA Jan</t>
  </si>
  <si>
    <t>FRANĚK Ivan</t>
  </si>
  <si>
    <t>THE Orel Bohunice</t>
  </si>
  <si>
    <t>REZEK Jakub</t>
  </si>
  <si>
    <t>ŠVÉDA Petr</t>
  </si>
  <si>
    <t>KVARDA Denis</t>
  </si>
  <si>
    <r>
      <t xml:space="preserve">STATISTIKY JEDNOTLIVCŮ celkem </t>
    </r>
    <r>
      <rPr>
        <sz val="12"/>
        <rFont val="Arial"/>
        <family val="2"/>
        <charset val="238"/>
      </rPr>
      <t>- podle bodů z utkání: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</si>
  <si>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</si>
  <si>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</si>
  <si>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</si>
  <si>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</si>
  <si>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</si>
  <si>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</si>
  <si>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</si>
  <si>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</si>
  <si>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</si>
  <si>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</si>
  <si>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</si>
  <si>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</si>
  <si>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</si>
  <si>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</si>
  <si>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</si>
  <si>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</si>
  <si>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</si>
  <si>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</si>
  <si>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</si>
  <si>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</si>
  <si>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</si>
  <si>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</si>
  <si>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</si>
  <si>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</si>
  <si>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</si>
  <si>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</si>
  <si>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</si>
  <si>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</si>
  <si>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</si>
  <si>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</si>
  <si>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</si>
  <si>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</si>
  <si>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</si>
  <si>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</si>
  <si>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</si>
  <si>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</si>
  <si>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</si>
  <si>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</si>
  <si>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</si>
  <si>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</si>
  <si>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</si>
  <si>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</si>
  <si>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</si>
  <si>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</si>
  <si>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</si>
  <si>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</si>
  <si>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</si>
  <si>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</si>
  <si>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</si>
  <si>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</si>
  <si>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</si>
  <si>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</si>
  <si>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</si>
  <si>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</si>
  <si>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</si>
  <si>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</si>
  <si>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</si>
  <si>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</si>
  <si>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</si>
  <si>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</si>
  <si>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</si>
  <si>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</si>
  <si>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</si>
  <si>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r>
      <t xml:space="preserve">STATISTIKY JEDNOTLIVCŮ po základní části </t>
    </r>
    <r>
      <rPr>
        <sz val="12"/>
        <rFont val="Arial"/>
        <family val="2"/>
        <charset val="238"/>
      </rPr>
      <t>- podle bodů z utkání:</t>
    </r>
  </si>
  <si>
    <r>
      <t xml:space="preserve">STATISTIKY JEDNOTLIVCŮ celkem </t>
    </r>
    <r>
      <rPr>
        <sz val="12"/>
        <rFont val="Arial"/>
        <family val="2"/>
        <charset val="238"/>
      </rPr>
      <t>- podle koeficientu:</t>
    </r>
  </si>
  <si>
    <t>ČESKOMORAVSKÝ POHÁR 2019 FINÁLE</t>
  </si>
  <si>
    <t xml:space="preserve">Pořadatel: </t>
  </si>
  <si>
    <t>Prague NHL</t>
  </si>
  <si>
    <t xml:space="preserve">Datum: </t>
  </si>
  <si>
    <t/>
  </si>
  <si>
    <t>Z</t>
  </si>
  <si>
    <t>V</t>
  </si>
  <si>
    <t>R</t>
  </si>
  <si>
    <t>P</t>
  </si>
  <si>
    <t>SKÓRE</t>
  </si>
  <si>
    <t>B</t>
  </si>
  <si>
    <t>BHK IQ BOSKOVICE</t>
  </si>
  <si>
    <t>ŠPRTMEJKŘI OSTRAVA</t>
  </si>
  <si>
    <t xml:space="preserve">DOUDEEN TEAM  </t>
  </si>
  <si>
    <t>PRAGUE NHL</t>
  </si>
  <si>
    <t>GUNNERS BŘECLAV</t>
  </si>
  <si>
    <t>DOUDEEN TEAM</t>
  </si>
  <si>
    <t>ČESKOMORAVSKÝ POHÁR 2019</t>
  </si>
  <si>
    <t>Hráč</t>
  </si>
  <si>
    <t>BV</t>
  </si>
  <si>
    <t>BO</t>
  </si>
  <si>
    <t xml:space="preserve">ŠPRTMEJKŘI OSTRAVA  </t>
  </si>
  <si>
    <t xml:space="preserve">PRAGUE NHL 2  </t>
  </si>
  <si>
    <t xml:space="preserve">GUNNERS BŘECLAV "B"  </t>
  </si>
  <si>
    <t xml:space="preserve">BHK IQ BOSKOVICE ZERO  </t>
  </si>
  <si>
    <t xml:space="preserve">DRAGONS MODŘICE "B"  </t>
  </si>
  <si>
    <t xml:space="preserve">SHL BRNO  </t>
  </si>
  <si>
    <t xml:space="preserve">GUNNERS BŘECLAV "A"  </t>
  </si>
  <si>
    <t xml:space="preserve">PRAGUE NHL 3  </t>
  </si>
  <si>
    <t xml:space="preserve">DRAGONS MODŘICE  </t>
  </si>
  <si>
    <t xml:space="preserve">NOISY VOICES  </t>
  </si>
  <si>
    <t xml:space="preserve">THE OREL BOHUNICE  </t>
  </si>
  <si>
    <t xml:space="preserve">PRAGUE NHL 1  </t>
  </si>
  <si>
    <t xml:space="preserve">BHK IQ BOSKOVICE ONE  </t>
  </si>
  <si>
    <t xml:space="preserve">BHC TJ SOKOL BOHUMÍN  </t>
  </si>
  <si>
    <t>BHK IQ BOSKOVICE ZERO</t>
  </si>
  <si>
    <t>PRAGUE NHL 2</t>
  </si>
  <si>
    <t>GUNNERS BŘECLAV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</si>
</sst>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MP_2019_statistiky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DOUDEEN"/>
      <sheetName val="BOHUNICE"/>
      <sheetName val="DRAGONS"/>
      <sheetName val="DRAG B"/>
      <sheetName val="PNHL1"/>
      <sheetName val="PNHL2"/>
      <sheetName val="PNHL3"/>
      <sheetName val="OSTRAVA"/>
      <sheetName val="SHL"/>
      <sheetName val="BŘE A"/>
      <sheetName val="BŘE B"/>
      <sheetName val="BOSK 0"/>
      <sheetName val="BOSK 1"/>
      <sheetName val="NOISY"/>
      <sheetName val="BOHUMÍN"/>
      <sheetName val="Týmy_celkem"/>
      <sheetName val="Celkem"/>
    </sheetNames>
    <sheetDataSet>
      <sheetData sheetId="0"/>
      <sheetData sheetId="1">
        <row r="1">
          <cell r="A1" t="str">
            <v>Doudeen Team</v>
          </cell>
        </row>
        <row r="45">
          <cell r="C45" t="str">
            <v>CHYTIL Jakub</v>
          </cell>
          <cell r="D45">
            <v>3</v>
          </cell>
          <cell r="E45">
            <v>4</v>
          </cell>
          <cell r="F45">
            <v>4</v>
          </cell>
          <cell r="G45">
            <v>9</v>
          </cell>
          <cell r="H45">
            <v>17</v>
          </cell>
          <cell r="I45">
            <v>17</v>
          </cell>
          <cell r="J45" t="str">
            <v>VRÁNA Martin</v>
          </cell>
          <cell r="K45">
            <v>7</v>
          </cell>
          <cell r="L45">
            <v>7</v>
          </cell>
          <cell r="M45">
            <v>4</v>
          </cell>
          <cell r="N45">
            <v>11</v>
          </cell>
          <cell r="O45">
            <v>30</v>
          </cell>
          <cell r="P45">
            <v>23</v>
          </cell>
          <cell r="Q45" t="str">
            <v>MAJER Zdeněk</v>
          </cell>
          <cell r="R45">
            <v>3</v>
          </cell>
          <cell r="S45">
            <v>6</v>
          </cell>
          <cell r="T45">
            <v>0</v>
          </cell>
          <cell r="U45">
            <v>7</v>
          </cell>
          <cell r="V45">
            <v>16</v>
          </cell>
          <cell r="W45">
            <v>11</v>
          </cell>
          <cell r="X45" t="str">
            <v>MARTINČIČ Jakub</v>
          </cell>
          <cell r="Y45">
            <v>5</v>
          </cell>
          <cell r="Z45">
            <v>7</v>
          </cell>
          <cell r="AA45">
            <v>2</v>
          </cell>
          <cell r="AB45">
            <v>10</v>
          </cell>
          <cell r="AC45">
            <v>49</v>
          </cell>
          <cell r="AD45">
            <v>38</v>
          </cell>
          <cell r="AE45" t="str">
            <v>FRANĚK Michal</v>
          </cell>
          <cell r="AF45">
            <v>5</v>
          </cell>
          <cell r="AG45">
            <v>1</v>
          </cell>
          <cell r="AH45">
            <v>5</v>
          </cell>
          <cell r="AI45">
            <v>8</v>
          </cell>
          <cell r="AJ45">
            <v>27</v>
          </cell>
          <cell r="AK45">
            <v>17</v>
          </cell>
        </row>
      </sheetData>
      <sheetData sheetId="2">
        <row r="1">
          <cell r="A1" t="str">
            <v>THE Orel Bohunice</v>
          </cell>
        </row>
        <row r="45">
          <cell r="C45" t="str">
            <v>REZEK Jakub</v>
          </cell>
          <cell r="D45">
            <v>2</v>
          </cell>
          <cell r="E45">
            <v>2</v>
          </cell>
          <cell r="F45">
            <v>3</v>
          </cell>
          <cell r="G45">
            <v>7</v>
          </cell>
          <cell r="H45">
            <v>16</v>
          </cell>
          <cell r="I45">
            <v>19</v>
          </cell>
          <cell r="J45" t="str">
            <v>FRANĚK Ivan</v>
          </cell>
          <cell r="K45">
            <v>4</v>
          </cell>
          <cell r="L45">
            <v>1</v>
          </cell>
          <cell r="M45">
            <v>1</v>
          </cell>
          <cell r="N45">
            <v>6</v>
          </cell>
          <cell r="O45">
            <v>17</v>
          </cell>
          <cell r="P45">
            <v>14</v>
          </cell>
          <cell r="Q45" t="str">
            <v>ŠVÉDA Petr</v>
          </cell>
          <cell r="R45">
            <v>1</v>
          </cell>
          <cell r="S45">
            <v>0</v>
          </cell>
          <cell r="T45">
            <v>6</v>
          </cell>
          <cell r="U45">
            <v>7</v>
          </cell>
          <cell r="V45">
            <v>9</v>
          </cell>
          <cell r="W45">
            <v>19</v>
          </cell>
          <cell r="X45" t="str">
            <v>KVARDA Denis</v>
          </cell>
          <cell r="Y45">
            <v>0</v>
          </cell>
          <cell r="Z45">
            <v>0</v>
          </cell>
          <cell r="AA45">
            <v>4</v>
          </cell>
          <cell r="AB45">
            <v>4</v>
          </cell>
          <cell r="AC45">
            <v>2</v>
          </cell>
          <cell r="AD45">
            <v>11</v>
          </cell>
        </row>
      </sheetData>
      <sheetData sheetId="3">
        <row r="1">
          <cell r="A1" t="str">
            <v>Dragons Modřice</v>
          </cell>
        </row>
        <row r="45">
          <cell r="C45" t="str">
            <v>BOHÁČEK Martin</v>
          </cell>
          <cell r="D45">
            <v>5</v>
          </cell>
          <cell r="E45">
            <v>1</v>
          </cell>
          <cell r="F45">
            <v>1</v>
          </cell>
          <cell r="G45">
            <v>7</v>
          </cell>
          <cell r="H45">
            <v>18</v>
          </cell>
          <cell r="I45">
            <v>7</v>
          </cell>
          <cell r="J45" t="str">
            <v>FRANKL Jaroslav</v>
          </cell>
          <cell r="K45">
            <v>3</v>
          </cell>
          <cell r="L45">
            <v>0</v>
          </cell>
          <cell r="M45">
            <v>4</v>
          </cell>
          <cell r="N45">
            <v>7</v>
          </cell>
          <cell r="O45">
            <v>19</v>
          </cell>
          <cell r="P45">
            <v>23</v>
          </cell>
          <cell r="Q45" t="str">
            <v>NAKLÁDAL Jiří</v>
          </cell>
          <cell r="R45">
            <v>2</v>
          </cell>
          <cell r="S45">
            <v>4</v>
          </cell>
          <cell r="T45">
            <v>2</v>
          </cell>
          <cell r="U45">
            <v>8</v>
          </cell>
          <cell r="V45">
            <v>14</v>
          </cell>
          <cell r="W45">
            <v>15</v>
          </cell>
          <cell r="X45" t="str">
            <v>BĚLOHOUBEK Pavel</v>
          </cell>
          <cell r="Y45">
            <v>0</v>
          </cell>
          <cell r="Z45">
            <v>0</v>
          </cell>
          <cell r="AA45">
            <v>2</v>
          </cell>
          <cell r="AB45">
            <v>2</v>
          </cell>
          <cell r="AC45">
            <v>3</v>
          </cell>
          <cell r="AD45">
            <v>7</v>
          </cell>
        </row>
      </sheetData>
      <sheetData sheetId="4">
        <row r="1">
          <cell r="A1" t="str">
            <v>Dragons Modřice "B"</v>
          </cell>
        </row>
        <row r="45">
          <cell r="C45" t="str">
            <v>TIRPÁK Patrik</v>
          </cell>
          <cell r="D45">
            <v>3</v>
          </cell>
          <cell r="E45">
            <v>2</v>
          </cell>
          <cell r="F45">
            <v>2</v>
          </cell>
          <cell r="G45">
            <v>7</v>
          </cell>
          <cell r="H45">
            <v>15</v>
          </cell>
          <cell r="I45">
            <v>12</v>
          </cell>
          <cell r="J45" t="str">
            <v>VITULA Josef</v>
          </cell>
          <cell r="K45">
            <v>1</v>
          </cell>
          <cell r="L45">
            <v>1</v>
          </cell>
          <cell r="M45">
            <v>3</v>
          </cell>
          <cell r="N45">
            <v>5</v>
          </cell>
          <cell r="O45">
            <v>7</v>
          </cell>
          <cell r="P45">
            <v>12</v>
          </cell>
          <cell r="Q45" t="str">
            <v>HRON Jan</v>
          </cell>
          <cell r="R45">
            <v>0</v>
          </cell>
          <cell r="S45">
            <v>0</v>
          </cell>
          <cell r="T45">
            <v>2</v>
          </cell>
          <cell r="U45">
            <v>2</v>
          </cell>
          <cell r="V45">
            <v>1</v>
          </cell>
          <cell r="W45">
            <v>4</v>
          </cell>
          <cell r="X45" t="str">
            <v>TOMANDL Michal</v>
          </cell>
          <cell r="Y45">
            <v>2</v>
          </cell>
          <cell r="Z45">
            <v>0</v>
          </cell>
          <cell r="AA45">
            <v>1</v>
          </cell>
          <cell r="AB45">
            <v>3</v>
          </cell>
          <cell r="AC45">
            <v>10</v>
          </cell>
          <cell r="AD45">
            <v>8</v>
          </cell>
          <cell r="AE45" t="str">
            <v>ŘEHOŘ Jakub</v>
          </cell>
          <cell r="AF45">
            <v>4</v>
          </cell>
          <cell r="AG45">
            <v>1</v>
          </cell>
          <cell r="AH45">
            <v>2</v>
          </cell>
          <cell r="AI45">
            <v>7</v>
          </cell>
          <cell r="AJ45">
            <v>20</v>
          </cell>
          <cell r="AK45">
            <v>12</v>
          </cell>
        </row>
      </sheetData>
      <sheetData sheetId="5">
        <row r="1">
          <cell r="A1" t="str">
            <v>Prague NHL 1</v>
          </cell>
        </row>
        <row r="45">
          <cell r="C45" t="str">
            <v>VOŘÍŠEK Tomáš</v>
          </cell>
          <cell r="D45">
            <v>2</v>
          </cell>
          <cell r="E45">
            <v>1</v>
          </cell>
          <cell r="F45">
            <v>5</v>
          </cell>
          <cell r="G45">
            <v>8</v>
          </cell>
          <cell r="H45">
            <v>20</v>
          </cell>
          <cell r="I45">
            <v>29</v>
          </cell>
          <cell r="J45" t="str">
            <v>MLCH Tomáš</v>
          </cell>
          <cell r="K45">
            <v>1</v>
          </cell>
          <cell r="L45">
            <v>0</v>
          </cell>
          <cell r="M45">
            <v>7</v>
          </cell>
          <cell r="N45">
            <v>8</v>
          </cell>
          <cell r="O45">
            <v>14</v>
          </cell>
          <cell r="P45">
            <v>37</v>
          </cell>
          <cell r="Q45" t="str">
            <v>ŠTĚTINA Miroslav</v>
          </cell>
          <cell r="R45">
            <v>5</v>
          </cell>
          <cell r="S45">
            <v>1</v>
          </cell>
          <cell r="T45">
            <v>2</v>
          </cell>
          <cell r="U45">
            <v>8</v>
          </cell>
          <cell r="V45">
            <v>29</v>
          </cell>
          <cell r="W45">
            <v>29</v>
          </cell>
        </row>
      </sheetData>
      <sheetData sheetId="6">
        <row r="1">
          <cell r="A1" t="str">
            <v>Prague NHL 2</v>
          </cell>
        </row>
        <row r="45">
          <cell r="C45" t="str">
            <v>ZÍKA Václav</v>
          </cell>
          <cell r="D45">
            <v>8</v>
          </cell>
          <cell r="E45">
            <v>4</v>
          </cell>
          <cell r="F45">
            <v>5</v>
          </cell>
          <cell r="G45">
            <v>12</v>
          </cell>
          <cell r="H45">
            <v>39</v>
          </cell>
          <cell r="I45">
            <v>34</v>
          </cell>
          <cell r="J45" t="str">
            <v>SMOLÍK Michal</v>
          </cell>
          <cell r="K45">
            <v>3</v>
          </cell>
          <cell r="L45">
            <v>6</v>
          </cell>
          <cell r="M45">
            <v>6</v>
          </cell>
          <cell r="N45">
            <v>10</v>
          </cell>
          <cell r="O45">
            <v>18</v>
          </cell>
          <cell r="P45">
            <v>23</v>
          </cell>
          <cell r="Q45" t="str">
            <v>FOLTÝN Jaromír jun</v>
          </cell>
          <cell r="R45">
            <v>5</v>
          </cell>
          <cell r="S45">
            <v>6</v>
          </cell>
          <cell r="T45">
            <v>6</v>
          </cell>
          <cell r="U45">
            <v>11</v>
          </cell>
          <cell r="V45">
            <v>37</v>
          </cell>
          <cell r="W45">
            <v>44</v>
          </cell>
          <cell r="X45" t="str">
            <v>VANČURA Tomáš</v>
          </cell>
          <cell r="Y45">
            <v>7</v>
          </cell>
          <cell r="Z45">
            <v>2</v>
          </cell>
          <cell r="AA45">
            <v>5</v>
          </cell>
          <cell r="AB45">
            <v>10</v>
          </cell>
          <cell r="AC45">
            <v>30</v>
          </cell>
          <cell r="AD45">
            <v>24</v>
          </cell>
        </row>
      </sheetData>
      <sheetData sheetId="7">
        <row r="1">
          <cell r="A1" t="str">
            <v>Prague NHL 3</v>
          </cell>
        </row>
        <row r="45">
          <cell r="C45" t="str">
            <v>SYRŮČEK Adam</v>
          </cell>
          <cell r="D45">
            <v>4</v>
          </cell>
          <cell r="E45">
            <v>1</v>
          </cell>
          <cell r="F45">
            <v>3</v>
          </cell>
          <cell r="G45">
            <v>8</v>
          </cell>
          <cell r="H45">
            <v>40</v>
          </cell>
          <cell r="I45">
            <v>24</v>
          </cell>
          <cell r="J45" t="str">
            <v>FOLTÝN Jaromír sen</v>
          </cell>
          <cell r="K45">
            <v>3</v>
          </cell>
          <cell r="L45">
            <v>0</v>
          </cell>
          <cell r="M45">
            <v>1</v>
          </cell>
          <cell r="N45">
            <v>4</v>
          </cell>
          <cell r="O45">
            <v>12</v>
          </cell>
          <cell r="P45">
            <v>8</v>
          </cell>
          <cell r="Q45" t="str">
            <v>ŠPÁLA Radek</v>
          </cell>
          <cell r="R45">
            <v>1</v>
          </cell>
          <cell r="S45">
            <v>4</v>
          </cell>
          <cell r="T45">
            <v>3</v>
          </cell>
          <cell r="U45">
            <v>8</v>
          </cell>
          <cell r="V45">
            <v>20</v>
          </cell>
          <cell r="W45">
            <v>19</v>
          </cell>
          <cell r="X45" t="str">
            <v>DUCHOŇ Michal</v>
          </cell>
          <cell r="Y45">
            <v>1</v>
          </cell>
          <cell r="Z45">
            <v>2</v>
          </cell>
          <cell r="AA45">
            <v>1</v>
          </cell>
          <cell r="AB45">
            <v>4</v>
          </cell>
          <cell r="AC45">
            <v>8</v>
          </cell>
          <cell r="AD45">
            <v>9</v>
          </cell>
        </row>
      </sheetData>
      <sheetData sheetId="8">
        <row r="1">
          <cell r="A1" t="str">
            <v>Šprtmejkři Ostrava</v>
          </cell>
        </row>
        <row r="45">
          <cell r="C45" t="str">
            <v>KOLODĚJ Pavel</v>
          </cell>
          <cell r="D45">
            <v>12</v>
          </cell>
          <cell r="E45">
            <v>1</v>
          </cell>
          <cell r="F45">
            <v>3</v>
          </cell>
          <cell r="G45">
            <v>11</v>
          </cell>
          <cell r="H45">
            <v>48</v>
          </cell>
          <cell r="I45">
            <v>23</v>
          </cell>
          <cell r="J45" t="str">
            <v>PROCHÁZKA Jaromír</v>
          </cell>
          <cell r="K45">
            <v>8</v>
          </cell>
          <cell r="L45">
            <v>9</v>
          </cell>
          <cell r="M45">
            <v>2</v>
          </cell>
          <cell r="N45">
            <v>12</v>
          </cell>
          <cell r="O45">
            <v>36</v>
          </cell>
          <cell r="P45">
            <v>27</v>
          </cell>
          <cell r="Q45" t="str">
            <v>PELIKÁN Pavel</v>
          </cell>
          <cell r="R45">
            <v>8</v>
          </cell>
          <cell r="S45">
            <v>2</v>
          </cell>
          <cell r="T45">
            <v>3</v>
          </cell>
          <cell r="U45">
            <v>11</v>
          </cell>
          <cell r="V45">
            <v>38</v>
          </cell>
          <cell r="W45">
            <v>24</v>
          </cell>
          <cell r="X45" t="str">
            <v>ALEXANDROV Pavel</v>
          </cell>
          <cell r="Y45">
            <v>3</v>
          </cell>
          <cell r="Z45">
            <v>3</v>
          </cell>
          <cell r="AA45">
            <v>5</v>
          </cell>
          <cell r="AB45">
            <v>8</v>
          </cell>
          <cell r="AC45">
            <v>18</v>
          </cell>
          <cell r="AD45">
            <v>15</v>
          </cell>
          <cell r="AE45" t="str">
            <v>KUBEČKA Jan</v>
          </cell>
          <cell r="AF45">
            <v>2</v>
          </cell>
          <cell r="AG45">
            <v>0</v>
          </cell>
          <cell r="AH45">
            <v>1</v>
          </cell>
          <cell r="AI45">
            <v>3</v>
          </cell>
          <cell r="AJ45">
            <v>6</v>
          </cell>
          <cell r="AK45">
            <v>2</v>
          </cell>
        </row>
      </sheetData>
      <sheetData sheetId="9">
        <row r="1">
          <cell r="A1" t="str">
            <v>SHL Brno</v>
          </cell>
        </row>
        <row r="45">
          <cell r="C45" t="str">
            <v>HORÁK Karel jun</v>
          </cell>
          <cell r="D45">
            <v>3</v>
          </cell>
          <cell r="E45">
            <v>0</v>
          </cell>
          <cell r="F45">
            <v>3</v>
          </cell>
          <cell r="G45">
            <v>6</v>
          </cell>
          <cell r="H45">
            <v>8</v>
          </cell>
          <cell r="I45">
            <v>7</v>
          </cell>
          <cell r="J45" t="str">
            <v>JUCHELKA Patrik</v>
          </cell>
          <cell r="K45">
            <v>3</v>
          </cell>
          <cell r="L45">
            <v>1</v>
          </cell>
          <cell r="M45">
            <v>3</v>
          </cell>
          <cell r="N45">
            <v>7</v>
          </cell>
          <cell r="O45">
            <v>24</v>
          </cell>
          <cell r="P45">
            <v>18</v>
          </cell>
          <cell r="Q45" t="str">
            <v>KUČERA Martin</v>
          </cell>
          <cell r="R45">
            <v>4</v>
          </cell>
          <cell r="S45">
            <v>1</v>
          </cell>
          <cell r="T45">
            <v>1</v>
          </cell>
          <cell r="U45">
            <v>6</v>
          </cell>
          <cell r="V45">
            <v>14</v>
          </cell>
          <cell r="W45">
            <v>6</v>
          </cell>
          <cell r="X45" t="str">
            <v>LUDVÍK Vojtěch</v>
          </cell>
          <cell r="Y45">
            <v>2</v>
          </cell>
          <cell r="Z45">
            <v>2</v>
          </cell>
          <cell r="AA45">
            <v>0</v>
          </cell>
          <cell r="AB45">
            <v>4</v>
          </cell>
          <cell r="AC45">
            <v>15</v>
          </cell>
          <cell r="AD45">
            <v>10</v>
          </cell>
          <cell r="AE45" t="str">
            <v>FRYČ Martin</v>
          </cell>
          <cell r="AF45">
            <v>1</v>
          </cell>
          <cell r="AG45">
            <v>2</v>
          </cell>
          <cell r="AH45">
            <v>1</v>
          </cell>
          <cell r="AI45">
            <v>4</v>
          </cell>
          <cell r="AJ45">
            <v>16</v>
          </cell>
          <cell r="AK45">
            <v>19</v>
          </cell>
        </row>
      </sheetData>
      <sheetData sheetId="10">
        <row r="1">
          <cell r="A1" t="str">
            <v>Gunners Břeclav</v>
          </cell>
        </row>
        <row r="45">
          <cell r="C45" t="str">
            <v>DOLEŽAL Jan</v>
          </cell>
          <cell r="D45">
            <v>5</v>
          </cell>
          <cell r="E45">
            <v>0</v>
          </cell>
          <cell r="F45">
            <v>3</v>
          </cell>
          <cell r="G45">
            <v>8</v>
          </cell>
          <cell r="H45">
            <v>31</v>
          </cell>
          <cell r="I45">
            <v>24</v>
          </cell>
          <cell r="J45" t="str">
            <v>ŠUSTÁČEK Ladislav</v>
          </cell>
          <cell r="K45">
            <v>2</v>
          </cell>
          <cell r="L45">
            <v>2</v>
          </cell>
          <cell r="M45">
            <v>4</v>
          </cell>
          <cell r="N45">
            <v>8</v>
          </cell>
          <cell r="O45">
            <v>21</v>
          </cell>
          <cell r="P45">
            <v>27</v>
          </cell>
          <cell r="Q45" t="str">
            <v>LOUČKA Matouš</v>
          </cell>
          <cell r="R45">
            <v>2</v>
          </cell>
          <cell r="S45">
            <v>3</v>
          </cell>
          <cell r="T45">
            <v>3</v>
          </cell>
          <cell r="U45">
            <v>8</v>
          </cell>
          <cell r="V45">
            <v>18</v>
          </cell>
          <cell r="W45">
            <v>19</v>
          </cell>
        </row>
      </sheetData>
      <sheetData sheetId="11">
        <row r="1">
          <cell r="A1" t="str">
            <v>Gunners Břeclav "B"</v>
          </cell>
        </row>
        <row r="45">
          <cell r="C45" t="str">
            <v>KAŇA Simon</v>
          </cell>
          <cell r="D45">
            <v>7</v>
          </cell>
          <cell r="E45">
            <v>6</v>
          </cell>
          <cell r="F45">
            <v>8</v>
          </cell>
          <cell r="G45">
            <v>13</v>
          </cell>
          <cell r="H45">
            <v>43</v>
          </cell>
          <cell r="I45">
            <v>48</v>
          </cell>
          <cell r="J45" t="str">
            <v>DOHNAL Jiří</v>
          </cell>
          <cell r="K45">
            <v>8</v>
          </cell>
          <cell r="L45">
            <v>4</v>
          </cell>
          <cell r="M45">
            <v>9</v>
          </cell>
          <cell r="N45">
            <v>13</v>
          </cell>
          <cell r="O45">
            <v>61</v>
          </cell>
          <cell r="P45">
            <v>54</v>
          </cell>
          <cell r="Q45" t="str">
            <v>BRAUNER Vojtěch</v>
          </cell>
          <cell r="R45">
            <v>2</v>
          </cell>
          <cell r="S45">
            <v>5</v>
          </cell>
          <cell r="T45">
            <v>14</v>
          </cell>
          <cell r="U45">
            <v>13</v>
          </cell>
          <cell r="V45">
            <v>39</v>
          </cell>
          <cell r="W45">
            <v>71</v>
          </cell>
        </row>
      </sheetData>
      <sheetData sheetId="12">
        <row r="1">
          <cell r="A1" t="str">
            <v>BHK IQ Boskovice Zero</v>
          </cell>
        </row>
        <row r="45">
          <cell r="C45" t="str">
            <v>DAVID Jakub</v>
          </cell>
          <cell r="D45">
            <v>9</v>
          </cell>
          <cell r="E45">
            <v>8</v>
          </cell>
          <cell r="F45">
            <v>2</v>
          </cell>
          <cell r="G45">
            <v>12</v>
          </cell>
          <cell r="H45">
            <v>41</v>
          </cell>
          <cell r="I45">
            <v>23</v>
          </cell>
          <cell r="J45" t="str">
            <v>FERUGA Bohumil</v>
          </cell>
          <cell r="K45">
            <v>7</v>
          </cell>
          <cell r="L45">
            <v>2</v>
          </cell>
          <cell r="M45">
            <v>4</v>
          </cell>
          <cell r="N45">
            <v>9</v>
          </cell>
          <cell r="O45">
            <v>30</v>
          </cell>
          <cell r="P45">
            <v>23</v>
          </cell>
          <cell r="Q45" t="str">
            <v>VONDÁL Vít</v>
          </cell>
          <cell r="R45">
            <v>12</v>
          </cell>
          <cell r="S45">
            <v>4</v>
          </cell>
          <cell r="T45">
            <v>2</v>
          </cell>
          <cell r="U45">
            <v>12</v>
          </cell>
          <cell r="V45">
            <v>54</v>
          </cell>
          <cell r="W45">
            <v>30</v>
          </cell>
          <cell r="X45" t="str">
            <v>PROCHÁZKA Ondřej</v>
          </cell>
          <cell r="Y45">
            <v>3</v>
          </cell>
          <cell r="Z45">
            <v>1</v>
          </cell>
          <cell r="AA45">
            <v>2</v>
          </cell>
          <cell r="AB45">
            <v>6</v>
          </cell>
          <cell r="AC45">
            <v>15</v>
          </cell>
          <cell r="AD45">
            <v>10</v>
          </cell>
          <cell r="AE45" t="str">
            <v>PROCHÁZKA Josef</v>
          </cell>
          <cell r="AF45">
            <v>2</v>
          </cell>
          <cell r="AG45">
            <v>2</v>
          </cell>
          <cell r="AH45">
            <v>3</v>
          </cell>
          <cell r="AI45">
            <v>7</v>
          </cell>
          <cell r="AJ45">
            <v>8</v>
          </cell>
          <cell r="AK45">
            <v>7</v>
          </cell>
        </row>
      </sheetData>
      <sheetData sheetId="13">
        <row r="1">
          <cell r="A1" t="str">
            <v>BHK IQ Boskovice One</v>
          </cell>
        </row>
        <row r="45">
          <cell r="C45" t="str">
            <v>OŠLEJŠEK Jakub</v>
          </cell>
          <cell r="D45">
            <v>3</v>
          </cell>
          <cell r="E45">
            <v>0</v>
          </cell>
          <cell r="F45">
            <v>3</v>
          </cell>
          <cell r="G45">
            <v>6</v>
          </cell>
          <cell r="H45">
            <v>18</v>
          </cell>
          <cell r="I45">
            <v>19</v>
          </cell>
          <cell r="J45" t="str">
            <v>STLOUKAL Mojmír</v>
          </cell>
          <cell r="K45">
            <v>0</v>
          </cell>
          <cell r="L45">
            <v>1</v>
          </cell>
          <cell r="M45">
            <v>5</v>
          </cell>
          <cell r="N45">
            <v>6</v>
          </cell>
          <cell r="O45">
            <v>2</v>
          </cell>
          <cell r="P45">
            <v>11</v>
          </cell>
          <cell r="Q45" t="str">
            <v>FIALA Dominik</v>
          </cell>
          <cell r="R45">
            <v>3</v>
          </cell>
          <cell r="S45">
            <v>0</v>
          </cell>
          <cell r="T45">
            <v>4</v>
          </cell>
          <cell r="U45">
            <v>7</v>
          </cell>
          <cell r="V45">
            <v>22</v>
          </cell>
          <cell r="W45">
            <v>26</v>
          </cell>
          <cell r="X45" t="str">
            <v>KOVÁŘ Roman</v>
          </cell>
          <cell r="Y45">
            <v>1</v>
          </cell>
          <cell r="Z45">
            <v>2</v>
          </cell>
          <cell r="AA45">
            <v>2</v>
          </cell>
          <cell r="AB45">
            <v>5</v>
          </cell>
          <cell r="AC45">
            <v>8</v>
          </cell>
          <cell r="AD45">
            <v>10</v>
          </cell>
        </row>
      </sheetData>
      <sheetData sheetId="14">
        <row r="1">
          <cell r="A1" t="str">
            <v>Noisy Voices</v>
          </cell>
        </row>
        <row r="45">
          <cell r="C45" t="str">
            <v>GRABINSKÁ Veronika</v>
          </cell>
          <cell r="D45">
            <v>1</v>
          </cell>
          <cell r="E45">
            <v>2</v>
          </cell>
          <cell r="F45">
            <v>3</v>
          </cell>
          <cell r="G45">
            <v>6</v>
          </cell>
          <cell r="H45">
            <v>5</v>
          </cell>
          <cell r="I45">
            <v>14</v>
          </cell>
          <cell r="J45" t="str">
            <v>GRABINSKÁ Michaela</v>
          </cell>
          <cell r="K45">
            <v>3</v>
          </cell>
          <cell r="L45">
            <v>1</v>
          </cell>
          <cell r="M45">
            <v>2</v>
          </cell>
          <cell r="N45">
            <v>6</v>
          </cell>
          <cell r="O45">
            <v>18</v>
          </cell>
          <cell r="P45">
            <v>14</v>
          </cell>
          <cell r="Q45" t="str">
            <v>KLIMKOVÁ Kateřina</v>
          </cell>
          <cell r="R45">
            <v>2</v>
          </cell>
          <cell r="S45">
            <v>2</v>
          </cell>
          <cell r="T45">
            <v>3</v>
          </cell>
          <cell r="U45">
            <v>7</v>
          </cell>
          <cell r="V45">
            <v>14</v>
          </cell>
          <cell r="W45">
            <v>20</v>
          </cell>
          <cell r="X45" t="str">
            <v>VANČUROVÁ Milada</v>
          </cell>
          <cell r="Y45">
            <v>1</v>
          </cell>
          <cell r="Z45">
            <v>1</v>
          </cell>
          <cell r="AA45">
            <v>3</v>
          </cell>
          <cell r="AB45">
            <v>5</v>
          </cell>
          <cell r="AC45">
            <v>7</v>
          </cell>
          <cell r="AD45">
            <v>18</v>
          </cell>
        </row>
      </sheetData>
      <sheetData sheetId="15">
        <row r="1">
          <cell r="A1" t="str">
            <v>BHC TJ Sokol Bohumín</v>
          </cell>
        </row>
        <row r="45">
          <cell r="C45" t="str">
            <v>LIGOCKI Daniel</v>
          </cell>
          <cell r="D45">
            <v>0</v>
          </cell>
          <cell r="E45">
            <v>0</v>
          </cell>
          <cell r="F45">
            <v>5</v>
          </cell>
          <cell r="G45">
            <v>5</v>
          </cell>
          <cell r="H45">
            <v>10</v>
          </cell>
          <cell r="I45">
            <v>39</v>
          </cell>
          <cell r="J45" t="str">
            <v>VANČÍK Filip</v>
          </cell>
          <cell r="K45">
            <v>1</v>
          </cell>
          <cell r="L45">
            <v>2</v>
          </cell>
          <cell r="M45">
            <v>5</v>
          </cell>
          <cell r="N45">
            <v>8</v>
          </cell>
          <cell r="O45">
            <v>13</v>
          </cell>
          <cell r="P45">
            <v>25</v>
          </cell>
          <cell r="Q45" t="str">
            <v>SDUKOS Denis</v>
          </cell>
          <cell r="R45">
            <v>1</v>
          </cell>
          <cell r="S45">
            <v>2</v>
          </cell>
          <cell r="T45">
            <v>5</v>
          </cell>
          <cell r="U45">
            <v>8</v>
          </cell>
          <cell r="V45">
            <v>15</v>
          </cell>
          <cell r="W45">
            <v>28</v>
          </cell>
          <cell r="X45" t="str">
            <v>KALENDOVÁ Nataša</v>
          </cell>
          <cell r="Y45">
            <v>0</v>
          </cell>
          <cell r="Z45">
            <v>0</v>
          </cell>
          <cell r="AA45">
            <v>1</v>
          </cell>
          <cell r="AB45">
            <v>1</v>
          </cell>
          <cell r="AC45">
            <v>1</v>
          </cell>
          <cell r="AD45">
            <v>4</v>
          </cell>
          <cell r="AE45" t="str">
            <v>PADĚLEK Aleš</v>
          </cell>
          <cell r="AF45">
            <v>0</v>
          </cell>
          <cell r="AG45">
            <v>0</v>
          </cell>
          <cell r="AH45">
            <v>2</v>
          </cell>
          <cell r="AI45">
            <v>2</v>
          </cell>
          <cell r="AJ45">
            <v>1</v>
          </cell>
          <cell r="AK45">
            <v>11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D12A-D37D-47E0-A458-C15729F0DE03}">
  <dimension ref="A1:J18"/>
  <sheetViews>
    <sheetView tabSelected="1" workbookViewId="0">
      <selection activeCell="B9" sqref="B9"/>
    </sheetView>
  </sheetViews>
  <sheetFormatPr defaultRowHeight="14.5" x14ac:dyDescent="0.35"/>
  <cols>
    <col min="1" max="1" width="5" style="9" customWidth="1"/>
    <col min="2" max="2" width="25" style="8" customWidth="1"/>
    <col min="3" max="6" width="3" style="10" customWidth="1"/>
    <col min="7" max="7" width="5" style="9" customWidth="1"/>
    <col min="8" max="8" width="1" style="10" customWidth="1"/>
    <col min="9" max="9" width="5" style="11" customWidth="1"/>
    <col min="10" max="16384" width="8.7265625" style="8"/>
  </cols>
  <sheetData>
    <row r="1" spans="1:10" s="10" customFormat="1" ht="23" x14ac:dyDescent="0.5">
      <c r="A1" s="23" t="s">
        <v>164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0" customHeight="1" x14ac:dyDescent="0.35"/>
    <row r="3" spans="1:10" x14ac:dyDescent="0.35">
      <c r="A3" s="9" t="s">
        <v>151</v>
      </c>
      <c r="B3" s="8" t="s">
        <v>165</v>
      </c>
      <c r="C3" s="10" t="s">
        <v>152</v>
      </c>
      <c r="D3" s="10" t="s">
        <v>153</v>
      </c>
      <c r="E3" s="10" t="s">
        <v>154</v>
      </c>
      <c r="F3" s="10" t="s">
        <v>155</v>
      </c>
      <c r="G3" s="9" t="s">
        <v>166</v>
      </c>
      <c r="H3" s="10" t="s">
        <v>151</v>
      </c>
      <c r="I3" s="11" t="s">
        <v>167</v>
      </c>
      <c r="J3" s="10" t="s">
        <v>157</v>
      </c>
    </row>
    <row r="4" spans="1:10" x14ac:dyDescent="0.35">
      <c r="A4" s="24" t="s">
        <v>82</v>
      </c>
      <c r="B4" s="25" t="s">
        <v>182</v>
      </c>
      <c r="C4" s="26">
        <v>13</v>
      </c>
      <c r="D4" s="26">
        <v>8</v>
      </c>
      <c r="E4" s="26">
        <v>3</v>
      </c>
      <c r="F4" s="26">
        <v>2</v>
      </c>
      <c r="G4" s="24">
        <v>33</v>
      </c>
      <c r="H4" s="26" t="s">
        <v>4</v>
      </c>
      <c r="I4" s="27">
        <v>13</v>
      </c>
      <c r="J4" s="26">
        <v>19</v>
      </c>
    </row>
    <row r="5" spans="1:10" x14ac:dyDescent="0.35">
      <c r="A5" s="28" t="s">
        <v>83</v>
      </c>
      <c r="B5" s="29" t="s">
        <v>159</v>
      </c>
      <c r="C5" s="30">
        <v>13</v>
      </c>
      <c r="D5" s="30">
        <v>8</v>
      </c>
      <c r="E5" s="30">
        <v>4</v>
      </c>
      <c r="F5" s="30">
        <v>1</v>
      </c>
      <c r="G5" s="28">
        <v>33</v>
      </c>
      <c r="H5" s="30" t="s">
        <v>4</v>
      </c>
      <c r="I5" s="31">
        <v>14</v>
      </c>
      <c r="J5" s="30">
        <v>20</v>
      </c>
    </row>
    <row r="6" spans="1:10" x14ac:dyDescent="0.35">
      <c r="A6" s="28" t="s">
        <v>84</v>
      </c>
      <c r="B6" s="29" t="s">
        <v>160</v>
      </c>
      <c r="C6" s="30">
        <v>13</v>
      </c>
      <c r="D6" s="30">
        <v>8</v>
      </c>
      <c r="E6" s="30">
        <v>1</v>
      </c>
      <c r="F6" s="30">
        <v>4</v>
      </c>
      <c r="G6" s="28">
        <v>23</v>
      </c>
      <c r="H6" s="30" t="s">
        <v>4</v>
      </c>
      <c r="I6" s="31">
        <v>15</v>
      </c>
      <c r="J6" s="30">
        <v>17</v>
      </c>
    </row>
    <row r="7" spans="1:10" x14ac:dyDescent="0.35">
      <c r="A7" s="28" t="s">
        <v>85</v>
      </c>
      <c r="B7" s="29" t="s">
        <v>183</v>
      </c>
      <c r="C7" s="30">
        <v>13</v>
      </c>
      <c r="D7" s="30">
        <v>5</v>
      </c>
      <c r="E7" s="30">
        <v>5</v>
      </c>
      <c r="F7" s="30">
        <v>3</v>
      </c>
      <c r="G7" s="28">
        <v>23</v>
      </c>
      <c r="H7" s="30" t="s">
        <v>4</v>
      </c>
      <c r="I7" s="31">
        <v>22</v>
      </c>
      <c r="J7" s="30">
        <v>15</v>
      </c>
    </row>
    <row r="8" spans="1:10" x14ac:dyDescent="0.35">
      <c r="A8" s="28" t="s">
        <v>86</v>
      </c>
      <c r="B8" s="29" t="s">
        <v>184</v>
      </c>
      <c r="C8" s="30">
        <v>13</v>
      </c>
      <c r="D8" s="30">
        <v>5</v>
      </c>
      <c r="E8" s="30">
        <v>1</v>
      </c>
      <c r="F8" s="30">
        <v>7</v>
      </c>
      <c r="G8" s="28">
        <v>17</v>
      </c>
      <c r="H8" s="30" t="s">
        <v>4</v>
      </c>
      <c r="I8" s="31">
        <v>31</v>
      </c>
      <c r="J8" s="30">
        <v>11</v>
      </c>
    </row>
    <row r="9" spans="1:10" x14ac:dyDescent="0.35">
      <c r="A9" s="9" t="s">
        <v>87</v>
      </c>
      <c r="B9" s="8" t="s">
        <v>172</v>
      </c>
      <c r="C9" s="10">
        <v>9</v>
      </c>
      <c r="D9" s="10">
        <v>4</v>
      </c>
      <c r="E9" s="10">
        <v>3</v>
      </c>
      <c r="F9" s="10">
        <v>2</v>
      </c>
      <c r="G9" s="9">
        <v>13</v>
      </c>
      <c r="H9" s="10" t="s">
        <v>4</v>
      </c>
      <c r="I9" s="11">
        <v>10</v>
      </c>
      <c r="J9" s="10">
        <v>11</v>
      </c>
    </row>
    <row r="10" spans="1:10" x14ac:dyDescent="0.35">
      <c r="A10" s="9" t="s">
        <v>88</v>
      </c>
      <c r="B10" s="8" t="s">
        <v>173</v>
      </c>
      <c r="C10" s="10">
        <v>9</v>
      </c>
      <c r="D10" s="10">
        <v>3</v>
      </c>
      <c r="E10" s="10">
        <v>4</v>
      </c>
      <c r="F10" s="10">
        <v>2</v>
      </c>
      <c r="G10" s="9">
        <v>13</v>
      </c>
      <c r="H10" s="10" t="s">
        <v>4</v>
      </c>
      <c r="I10" s="11">
        <v>8</v>
      </c>
      <c r="J10" s="10">
        <v>10</v>
      </c>
    </row>
    <row r="11" spans="1:10" x14ac:dyDescent="0.35">
      <c r="A11" s="9" t="s">
        <v>89</v>
      </c>
      <c r="B11" s="8" t="s">
        <v>174</v>
      </c>
      <c r="C11" s="10">
        <v>9</v>
      </c>
      <c r="D11" s="10">
        <v>4</v>
      </c>
      <c r="E11" s="10">
        <v>2</v>
      </c>
      <c r="F11" s="10">
        <v>3</v>
      </c>
      <c r="G11" s="9">
        <v>12</v>
      </c>
      <c r="H11" s="10" t="s">
        <v>4</v>
      </c>
      <c r="I11" s="11">
        <v>10</v>
      </c>
      <c r="J11" s="10">
        <v>10</v>
      </c>
    </row>
    <row r="12" spans="1:10" x14ac:dyDescent="0.35">
      <c r="A12" s="9" t="s">
        <v>90</v>
      </c>
      <c r="B12" s="8" t="s">
        <v>175</v>
      </c>
      <c r="C12" s="10">
        <v>9</v>
      </c>
      <c r="D12" s="10">
        <v>5</v>
      </c>
      <c r="E12" s="10">
        <v>0</v>
      </c>
      <c r="F12" s="10">
        <v>4</v>
      </c>
      <c r="G12" s="9">
        <v>12</v>
      </c>
      <c r="H12" s="10" t="s">
        <v>4</v>
      </c>
      <c r="I12" s="11">
        <v>8</v>
      </c>
      <c r="J12" s="10">
        <v>10</v>
      </c>
    </row>
    <row r="13" spans="1:10" x14ac:dyDescent="0.35">
      <c r="A13" s="9" t="s">
        <v>91</v>
      </c>
      <c r="B13" s="8" t="s">
        <v>176</v>
      </c>
      <c r="C13" s="10">
        <v>9</v>
      </c>
      <c r="D13" s="10">
        <v>4</v>
      </c>
      <c r="E13" s="10">
        <v>1</v>
      </c>
      <c r="F13" s="10">
        <v>4</v>
      </c>
      <c r="G13" s="9">
        <v>13</v>
      </c>
      <c r="H13" s="10" t="s">
        <v>4</v>
      </c>
      <c r="I13" s="11">
        <v>9</v>
      </c>
      <c r="J13" s="10">
        <v>9</v>
      </c>
    </row>
    <row r="14" spans="1:10" x14ac:dyDescent="0.35">
      <c r="A14" s="9" t="s">
        <v>92</v>
      </c>
      <c r="B14" s="8" t="s">
        <v>177</v>
      </c>
      <c r="C14" s="10">
        <v>9</v>
      </c>
      <c r="D14" s="10">
        <v>4</v>
      </c>
      <c r="E14" s="10">
        <v>1</v>
      </c>
      <c r="F14" s="10">
        <v>4</v>
      </c>
      <c r="G14" s="9">
        <v>10</v>
      </c>
      <c r="H14" s="10" t="s">
        <v>4</v>
      </c>
      <c r="I14" s="11">
        <v>11</v>
      </c>
      <c r="J14" s="10">
        <v>9</v>
      </c>
    </row>
    <row r="15" spans="1:10" x14ac:dyDescent="0.35">
      <c r="A15" s="9" t="s">
        <v>93</v>
      </c>
      <c r="B15" s="8" t="s">
        <v>178</v>
      </c>
      <c r="C15" s="10">
        <v>9</v>
      </c>
      <c r="D15" s="10">
        <v>3</v>
      </c>
      <c r="E15" s="10">
        <v>2</v>
      </c>
      <c r="F15" s="10">
        <v>4</v>
      </c>
      <c r="G15" s="9">
        <v>10</v>
      </c>
      <c r="H15" s="10" t="s">
        <v>4</v>
      </c>
      <c r="I15" s="11">
        <v>14</v>
      </c>
      <c r="J15" s="10">
        <v>8</v>
      </c>
    </row>
    <row r="16" spans="1:10" x14ac:dyDescent="0.35">
      <c r="A16" s="9" t="s">
        <v>94</v>
      </c>
      <c r="B16" s="8" t="s">
        <v>179</v>
      </c>
      <c r="C16" s="10">
        <v>9</v>
      </c>
      <c r="D16" s="10">
        <v>3</v>
      </c>
      <c r="E16" s="10">
        <v>1</v>
      </c>
      <c r="F16" s="10">
        <v>5</v>
      </c>
      <c r="G16" s="9">
        <v>11</v>
      </c>
      <c r="H16" s="10" t="s">
        <v>4</v>
      </c>
      <c r="I16" s="11">
        <v>14</v>
      </c>
      <c r="J16" s="10">
        <v>7</v>
      </c>
    </row>
    <row r="17" spans="1:10" x14ac:dyDescent="0.35">
      <c r="A17" s="9" t="s">
        <v>95</v>
      </c>
      <c r="B17" s="8" t="s">
        <v>180</v>
      </c>
      <c r="C17" s="10">
        <v>9</v>
      </c>
      <c r="D17" s="10">
        <v>3</v>
      </c>
      <c r="E17" s="10">
        <v>0</v>
      </c>
      <c r="F17" s="10">
        <v>6</v>
      </c>
      <c r="G17" s="9">
        <v>10</v>
      </c>
      <c r="H17" s="10" t="s">
        <v>4</v>
      </c>
      <c r="I17" s="11">
        <v>14</v>
      </c>
      <c r="J17" s="10">
        <v>6</v>
      </c>
    </row>
    <row r="18" spans="1:10" x14ac:dyDescent="0.35">
      <c r="A18" s="9" t="s">
        <v>96</v>
      </c>
      <c r="B18" s="8" t="s">
        <v>181</v>
      </c>
      <c r="C18" s="10">
        <v>9</v>
      </c>
      <c r="D18" s="10">
        <v>1</v>
      </c>
      <c r="E18" s="10">
        <v>0</v>
      </c>
      <c r="F18" s="10">
        <v>8</v>
      </c>
      <c r="G18" s="9">
        <v>5</v>
      </c>
      <c r="H18" s="10" t="s">
        <v>4</v>
      </c>
      <c r="I18" s="11">
        <v>18</v>
      </c>
      <c r="J18" s="10">
        <v>2</v>
      </c>
    </row>
  </sheetData>
  <mergeCells count="1">
    <mergeCell ref="A1:J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workbookViewId="0">
      <selection activeCell="F13" sqref="F12:L13"/>
    </sheetView>
  </sheetViews>
  <sheetFormatPr defaultRowHeight="14.5" x14ac:dyDescent="0.35"/>
  <cols>
    <col min="1" max="1" width="5" style="9" customWidth="1"/>
    <col min="2" max="2" width="20.81640625" style="8" customWidth="1"/>
    <col min="3" max="3" width="4" style="10" customWidth="1"/>
    <col min="4" max="6" width="3" style="10" customWidth="1"/>
    <col min="7" max="7" width="4.81640625" style="10" customWidth="1"/>
    <col min="8" max="8" width="1.54296875" style="10" customWidth="1"/>
    <col min="9" max="9" width="4.26953125" style="10" customWidth="1"/>
    <col min="10" max="10" width="5" style="10" customWidth="1"/>
    <col min="11" max="11" width="5" style="9" customWidth="1"/>
    <col min="12" max="12" width="1" style="10" customWidth="1"/>
    <col min="13" max="13" width="5" style="11" customWidth="1"/>
    <col min="14" max="14" width="5" style="10" customWidth="1"/>
    <col min="15" max="15" width="3" style="10" customWidth="1"/>
    <col min="16" max="16384" width="8.7265625" style="8"/>
  </cols>
  <sheetData>
    <row r="1" spans="1:15" s="10" customFormat="1" ht="23" x14ac:dyDescent="0.5">
      <c r="A1" s="20" t="s">
        <v>147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35">
      <c r="A2" s="21" t="s">
        <v>148</v>
      </c>
      <c r="B2" s="21"/>
      <c r="C2" s="16" t="s">
        <v>149</v>
      </c>
      <c r="D2" s="16"/>
      <c r="E2" s="16"/>
      <c r="F2" s="16"/>
      <c r="G2" s="21" t="s">
        <v>150</v>
      </c>
      <c r="H2" s="21"/>
      <c r="I2" s="21"/>
      <c r="J2" s="22">
        <v>43555</v>
      </c>
      <c r="K2" s="7"/>
      <c r="L2" s="7"/>
      <c r="M2" s="7"/>
      <c r="N2" s="7"/>
      <c r="O2" s="7"/>
    </row>
    <row r="3" spans="1:15" x14ac:dyDescent="0.35">
      <c r="A3" s="12"/>
      <c r="B3" s="13"/>
      <c r="C3" s="14"/>
      <c r="D3" s="14"/>
      <c r="E3" s="14"/>
      <c r="F3" s="14"/>
      <c r="G3" s="14"/>
      <c r="H3" s="14"/>
      <c r="I3" s="14"/>
      <c r="J3" s="14"/>
      <c r="K3" s="12"/>
      <c r="L3" s="14"/>
      <c r="M3" s="15"/>
      <c r="N3" s="14"/>
      <c r="O3" s="14"/>
    </row>
    <row r="4" spans="1:15" ht="15.5" x14ac:dyDescent="0.35">
      <c r="A4" s="12" t="s">
        <v>151</v>
      </c>
      <c r="B4" s="17"/>
      <c r="C4" s="18" t="s">
        <v>152</v>
      </c>
      <c r="D4" s="18" t="s">
        <v>153</v>
      </c>
      <c r="E4" s="18" t="s">
        <v>154</v>
      </c>
      <c r="F4" s="18" t="s">
        <v>155</v>
      </c>
      <c r="G4" s="19" t="s">
        <v>156</v>
      </c>
      <c r="H4" s="19"/>
      <c r="I4" s="19"/>
      <c r="J4" s="18" t="s">
        <v>157</v>
      </c>
      <c r="K4" s="13"/>
      <c r="L4" s="13"/>
      <c r="M4" s="13"/>
      <c r="N4" s="13"/>
      <c r="O4" s="13"/>
    </row>
    <row r="5" spans="1:15" x14ac:dyDescent="0.35">
      <c r="A5" s="12" t="s">
        <v>82</v>
      </c>
      <c r="B5" s="13" t="s">
        <v>158</v>
      </c>
      <c r="C5" s="14">
        <v>4</v>
      </c>
      <c r="D5" s="14">
        <v>4</v>
      </c>
      <c r="E5" s="14">
        <v>0</v>
      </c>
      <c r="F5" s="14">
        <v>0</v>
      </c>
      <c r="G5" s="12">
        <v>19</v>
      </c>
      <c r="H5" s="14" t="s">
        <v>4</v>
      </c>
      <c r="I5" s="15">
        <v>6</v>
      </c>
      <c r="J5" s="14">
        <v>8</v>
      </c>
      <c r="K5" s="13"/>
      <c r="L5" s="13"/>
      <c r="M5" s="13"/>
      <c r="N5" s="13"/>
      <c r="O5" s="13"/>
    </row>
    <row r="6" spans="1:15" x14ac:dyDescent="0.35">
      <c r="A6" s="12" t="s">
        <v>83</v>
      </c>
      <c r="B6" s="13" t="s">
        <v>159</v>
      </c>
      <c r="C6" s="14">
        <v>4</v>
      </c>
      <c r="D6" s="14">
        <v>3</v>
      </c>
      <c r="E6" s="14">
        <v>0</v>
      </c>
      <c r="F6" s="14">
        <v>1</v>
      </c>
      <c r="G6" s="12">
        <v>17</v>
      </c>
      <c r="H6" s="14" t="s">
        <v>4</v>
      </c>
      <c r="I6" s="15">
        <v>10</v>
      </c>
      <c r="J6" s="14">
        <v>6</v>
      </c>
      <c r="K6" s="13"/>
      <c r="L6" s="13"/>
      <c r="M6" s="13"/>
      <c r="N6" s="13"/>
      <c r="O6" s="13"/>
    </row>
    <row r="7" spans="1:15" x14ac:dyDescent="0.35">
      <c r="A7" s="12" t="s">
        <v>84</v>
      </c>
      <c r="B7" s="13" t="s">
        <v>160</v>
      </c>
      <c r="C7" s="14">
        <v>4</v>
      </c>
      <c r="D7" s="14">
        <v>2</v>
      </c>
      <c r="E7" s="14">
        <v>0</v>
      </c>
      <c r="F7" s="14">
        <v>2</v>
      </c>
      <c r="G7" s="12">
        <v>11</v>
      </c>
      <c r="H7" s="14" t="s">
        <v>4</v>
      </c>
      <c r="I7" s="15">
        <v>8</v>
      </c>
      <c r="J7" s="14">
        <v>4</v>
      </c>
      <c r="K7" s="13"/>
      <c r="L7" s="13"/>
      <c r="M7" s="13"/>
      <c r="N7" s="13"/>
      <c r="O7" s="13"/>
    </row>
    <row r="8" spans="1:15" x14ac:dyDescent="0.35">
      <c r="A8" s="12" t="s">
        <v>85</v>
      </c>
      <c r="B8" s="13" t="s">
        <v>161</v>
      </c>
      <c r="C8" s="14">
        <v>4</v>
      </c>
      <c r="D8" s="14">
        <v>1</v>
      </c>
      <c r="E8" s="14">
        <v>0</v>
      </c>
      <c r="F8" s="14">
        <v>3</v>
      </c>
      <c r="G8" s="12">
        <v>10</v>
      </c>
      <c r="H8" s="14" t="s">
        <v>4</v>
      </c>
      <c r="I8" s="15">
        <v>17</v>
      </c>
      <c r="J8" s="14">
        <v>2</v>
      </c>
      <c r="K8" s="13"/>
      <c r="L8" s="13"/>
      <c r="M8" s="13"/>
      <c r="N8" s="13"/>
      <c r="O8" s="13"/>
    </row>
    <row r="9" spans="1:15" x14ac:dyDescent="0.35">
      <c r="A9" s="12" t="s">
        <v>86</v>
      </c>
      <c r="B9" s="13" t="s">
        <v>162</v>
      </c>
      <c r="C9" s="14">
        <v>4</v>
      </c>
      <c r="D9" s="14">
        <v>0</v>
      </c>
      <c r="E9" s="14">
        <v>0</v>
      </c>
      <c r="F9" s="14">
        <v>4</v>
      </c>
      <c r="G9" s="12">
        <v>5</v>
      </c>
      <c r="H9" s="14" t="s">
        <v>4</v>
      </c>
      <c r="I9" s="15">
        <v>21</v>
      </c>
      <c r="J9" s="14">
        <v>0</v>
      </c>
      <c r="K9" s="13"/>
      <c r="L9" s="13"/>
      <c r="M9" s="13"/>
      <c r="N9" s="13"/>
      <c r="O9" s="13"/>
    </row>
    <row r="10" spans="1:15" x14ac:dyDescent="0.35">
      <c r="A10" s="12"/>
      <c r="B10" s="13"/>
      <c r="C10" s="14"/>
      <c r="D10" s="14"/>
      <c r="E10" s="14"/>
      <c r="F10" s="14"/>
      <c r="G10" s="14"/>
      <c r="H10" s="14"/>
      <c r="I10" s="13"/>
      <c r="J10" s="13"/>
      <c r="K10" s="13"/>
      <c r="L10" s="13"/>
      <c r="M10" s="13"/>
      <c r="N10" s="13"/>
      <c r="O10" s="13"/>
    </row>
    <row r="11" spans="1:15" x14ac:dyDescent="0.35">
      <c r="A11" s="12"/>
      <c r="B11" s="13"/>
      <c r="C11" s="14"/>
      <c r="D11" s="14"/>
      <c r="E11" s="14"/>
      <c r="F11" s="14"/>
      <c r="G11" s="14"/>
      <c r="H11" s="14"/>
      <c r="I11" s="13"/>
      <c r="J11" s="13"/>
      <c r="K11" s="13"/>
      <c r="L11" s="13"/>
      <c r="M11" s="13"/>
      <c r="N11" s="13"/>
      <c r="O11" s="13"/>
    </row>
    <row r="12" spans="1:15" x14ac:dyDescent="0.35">
      <c r="A12" s="12"/>
      <c r="B12" s="13" t="s">
        <v>159</v>
      </c>
      <c r="C12" s="12">
        <v>2</v>
      </c>
      <c r="D12" s="14" t="s">
        <v>4</v>
      </c>
      <c r="E12" s="15">
        <v>4</v>
      </c>
      <c r="F12" s="7" t="s">
        <v>158</v>
      </c>
      <c r="G12" s="7"/>
      <c r="H12" s="7"/>
      <c r="I12" s="7"/>
      <c r="J12" s="7"/>
      <c r="K12" s="7"/>
      <c r="L12" s="7"/>
      <c r="M12" s="13"/>
      <c r="N12" s="13"/>
      <c r="O12" s="13"/>
    </row>
    <row r="13" spans="1:15" x14ac:dyDescent="0.35">
      <c r="A13" s="12"/>
      <c r="B13" s="13" t="s">
        <v>161</v>
      </c>
      <c r="C13" s="12">
        <v>5</v>
      </c>
      <c r="D13" s="14" t="s">
        <v>4</v>
      </c>
      <c r="E13" s="15">
        <v>2</v>
      </c>
      <c r="F13" s="7" t="s">
        <v>162</v>
      </c>
      <c r="G13" s="7"/>
      <c r="H13" s="7"/>
      <c r="I13" s="7"/>
      <c r="J13" s="7"/>
      <c r="K13" s="7"/>
      <c r="L13" s="7"/>
      <c r="M13" s="13"/>
      <c r="N13" s="13"/>
      <c r="O13" s="13"/>
    </row>
    <row r="14" spans="1:15" x14ac:dyDescent="0.35">
      <c r="A14" s="12"/>
      <c r="B14" s="13" t="s">
        <v>159</v>
      </c>
      <c r="C14" s="12">
        <v>4</v>
      </c>
      <c r="D14" s="14" t="s">
        <v>4</v>
      </c>
      <c r="E14" s="15">
        <v>2</v>
      </c>
      <c r="F14" s="7" t="s">
        <v>163</v>
      </c>
      <c r="G14" s="7"/>
      <c r="H14" s="7"/>
      <c r="I14" s="7"/>
      <c r="J14" s="7"/>
      <c r="K14" s="7"/>
      <c r="L14" s="7"/>
      <c r="M14" s="13"/>
      <c r="N14" s="13"/>
      <c r="O14" s="13"/>
    </row>
    <row r="15" spans="1:15" x14ac:dyDescent="0.35">
      <c r="A15" s="12"/>
      <c r="B15" s="13" t="s">
        <v>161</v>
      </c>
      <c r="C15" s="12">
        <v>2</v>
      </c>
      <c r="D15" s="14" t="s">
        <v>4</v>
      </c>
      <c r="E15" s="15">
        <v>6</v>
      </c>
      <c r="F15" s="7" t="s">
        <v>158</v>
      </c>
      <c r="G15" s="7"/>
      <c r="H15" s="7"/>
      <c r="I15" s="7"/>
      <c r="J15" s="7"/>
      <c r="K15" s="7"/>
      <c r="L15" s="7"/>
      <c r="M15" s="13"/>
      <c r="N15" s="13"/>
      <c r="O15" s="13"/>
    </row>
    <row r="16" spans="1:15" x14ac:dyDescent="0.35">
      <c r="A16" s="12"/>
      <c r="B16" s="13" t="s">
        <v>163</v>
      </c>
      <c r="C16" s="12">
        <v>5</v>
      </c>
      <c r="D16" s="14" t="s">
        <v>4</v>
      </c>
      <c r="E16" s="15">
        <v>0</v>
      </c>
      <c r="F16" s="7" t="s">
        <v>161</v>
      </c>
      <c r="G16" s="7"/>
      <c r="H16" s="7"/>
      <c r="I16" s="7"/>
      <c r="J16" s="7"/>
      <c r="K16" s="7"/>
      <c r="L16" s="7"/>
      <c r="M16" s="13"/>
      <c r="N16" s="13"/>
      <c r="O16" s="13"/>
    </row>
    <row r="17" spans="1:15" x14ac:dyDescent="0.35">
      <c r="A17" s="12"/>
      <c r="B17" s="13" t="s">
        <v>158</v>
      </c>
      <c r="C17" s="12">
        <v>6</v>
      </c>
      <c r="D17" s="14" t="s">
        <v>4</v>
      </c>
      <c r="E17" s="15">
        <v>1</v>
      </c>
      <c r="F17" s="7" t="s">
        <v>162</v>
      </c>
      <c r="G17" s="7"/>
      <c r="H17" s="7"/>
      <c r="I17" s="7"/>
      <c r="J17" s="7"/>
      <c r="K17" s="7"/>
      <c r="L17" s="7"/>
      <c r="M17" s="13"/>
      <c r="N17" s="13"/>
      <c r="O17" s="13"/>
    </row>
    <row r="18" spans="1:15" x14ac:dyDescent="0.35">
      <c r="A18" s="12"/>
      <c r="B18" s="13" t="s">
        <v>162</v>
      </c>
      <c r="C18" s="12">
        <v>1</v>
      </c>
      <c r="D18" s="14" t="s">
        <v>4</v>
      </c>
      <c r="E18" s="15">
        <v>7</v>
      </c>
      <c r="F18" s="7" t="s">
        <v>159</v>
      </c>
      <c r="G18" s="7"/>
      <c r="H18" s="7"/>
      <c r="I18" s="7"/>
      <c r="J18" s="7"/>
      <c r="K18" s="7"/>
      <c r="L18" s="7"/>
      <c r="M18" s="13"/>
      <c r="N18" s="13"/>
      <c r="O18" s="13"/>
    </row>
    <row r="19" spans="1:15" x14ac:dyDescent="0.35">
      <c r="A19" s="12"/>
      <c r="B19" s="13" t="s">
        <v>158</v>
      </c>
      <c r="C19" s="12">
        <v>3</v>
      </c>
      <c r="D19" s="14" t="s">
        <v>4</v>
      </c>
      <c r="E19" s="15">
        <v>1</v>
      </c>
      <c r="F19" s="7" t="s">
        <v>163</v>
      </c>
      <c r="G19" s="7"/>
      <c r="H19" s="7"/>
      <c r="I19" s="7"/>
      <c r="J19" s="7"/>
      <c r="K19" s="7"/>
      <c r="L19" s="7"/>
      <c r="M19" s="13"/>
      <c r="N19" s="13"/>
      <c r="O19" s="13"/>
    </row>
    <row r="20" spans="1:15" x14ac:dyDescent="0.35">
      <c r="A20" s="12"/>
      <c r="B20" s="13" t="s">
        <v>159</v>
      </c>
      <c r="C20" s="12">
        <v>4</v>
      </c>
      <c r="D20" s="14" t="s">
        <v>4</v>
      </c>
      <c r="E20" s="15">
        <v>3</v>
      </c>
      <c r="F20" s="7" t="s">
        <v>161</v>
      </c>
      <c r="G20" s="7"/>
      <c r="H20" s="7"/>
      <c r="I20" s="7"/>
      <c r="J20" s="7"/>
      <c r="K20" s="7"/>
      <c r="L20" s="7"/>
      <c r="M20" s="15"/>
      <c r="N20" s="14"/>
      <c r="O20" s="14"/>
    </row>
    <row r="21" spans="1:15" x14ac:dyDescent="0.35">
      <c r="A21" s="12"/>
      <c r="B21" s="13" t="s">
        <v>162</v>
      </c>
      <c r="C21" s="12">
        <v>1</v>
      </c>
      <c r="D21" s="14" t="s">
        <v>4</v>
      </c>
      <c r="E21" s="15">
        <v>3</v>
      </c>
      <c r="F21" s="7" t="s">
        <v>163</v>
      </c>
      <c r="G21" s="7"/>
      <c r="H21" s="7"/>
      <c r="I21" s="7"/>
      <c r="J21" s="7"/>
      <c r="K21" s="7"/>
      <c r="L21" s="7"/>
      <c r="M21" s="15"/>
      <c r="N21" s="14"/>
      <c r="O21" s="14"/>
    </row>
    <row r="22" spans="1:15" x14ac:dyDescent="0.35">
      <c r="A22" s="12"/>
      <c r="B22" s="13"/>
      <c r="C22" s="12"/>
      <c r="D22" s="14"/>
      <c r="E22" s="15"/>
      <c r="F22" s="7"/>
      <c r="G22" s="7"/>
      <c r="H22" s="7"/>
      <c r="I22" s="7"/>
      <c r="J22" s="7"/>
      <c r="K22" s="7"/>
      <c r="L22" s="7"/>
      <c r="M22" s="15"/>
      <c r="N22" s="14"/>
      <c r="O22" s="14"/>
    </row>
  </sheetData>
  <mergeCells count="16">
    <mergeCell ref="F19:L19"/>
    <mergeCell ref="F20:L20"/>
    <mergeCell ref="F21:L21"/>
    <mergeCell ref="F22:L22"/>
    <mergeCell ref="G2:I2"/>
    <mergeCell ref="F17:L17"/>
    <mergeCell ref="F14:L14"/>
    <mergeCell ref="F15:L15"/>
    <mergeCell ref="F16:L16"/>
    <mergeCell ref="F18:L18"/>
    <mergeCell ref="F13:L13"/>
    <mergeCell ref="G4:I4"/>
    <mergeCell ref="F12:L12"/>
    <mergeCell ref="A1:O1"/>
    <mergeCell ref="A2:B2"/>
    <mergeCell ref="J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EB5C-F46E-4394-ADDB-E652CA569F0B}">
  <dimension ref="A1:J18"/>
  <sheetViews>
    <sheetView workbookViewId="0">
      <selection activeCell="F7" sqref="F7"/>
    </sheetView>
  </sheetViews>
  <sheetFormatPr defaultRowHeight="14.5" x14ac:dyDescent="0.35"/>
  <cols>
    <col min="1" max="1" width="5" style="9" customWidth="1"/>
    <col min="2" max="2" width="25" style="8" customWidth="1"/>
    <col min="3" max="6" width="3" style="10" customWidth="1"/>
    <col min="7" max="7" width="5" style="9" customWidth="1"/>
    <col min="8" max="8" width="1" style="10" customWidth="1"/>
    <col min="9" max="9" width="5" style="11" customWidth="1"/>
    <col min="10" max="16384" width="8.7265625" style="8"/>
  </cols>
  <sheetData>
    <row r="1" spans="1:10" s="10" customFormat="1" ht="23" x14ac:dyDescent="0.5">
      <c r="A1" s="23" t="s">
        <v>164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0" customHeight="1" x14ac:dyDescent="0.35"/>
    <row r="3" spans="1:10" x14ac:dyDescent="0.35">
      <c r="A3" s="9" t="s">
        <v>151</v>
      </c>
      <c r="B3" s="8" t="s">
        <v>165</v>
      </c>
      <c r="C3" s="10" t="s">
        <v>152</v>
      </c>
      <c r="D3" s="10" t="s">
        <v>153</v>
      </c>
      <c r="E3" s="10" t="s">
        <v>154</v>
      </c>
      <c r="F3" s="10" t="s">
        <v>155</v>
      </c>
      <c r="G3" s="9" t="s">
        <v>166</v>
      </c>
      <c r="H3" s="10" t="s">
        <v>151</v>
      </c>
      <c r="I3" s="11" t="s">
        <v>167</v>
      </c>
      <c r="J3" s="10" t="s">
        <v>157</v>
      </c>
    </row>
    <row r="4" spans="1:10" x14ac:dyDescent="0.35">
      <c r="A4" s="24" t="s">
        <v>82</v>
      </c>
      <c r="B4" s="25" t="s">
        <v>168</v>
      </c>
      <c r="C4" s="26">
        <v>9</v>
      </c>
      <c r="D4" s="26">
        <v>5</v>
      </c>
      <c r="E4" s="26">
        <v>4</v>
      </c>
      <c r="F4" s="26">
        <v>0</v>
      </c>
      <c r="G4" s="24">
        <v>16</v>
      </c>
      <c r="H4" s="26" t="s">
        <v>4</v>
      </c>
      <c r="I4" s="27">
        <v>4</v>
      </c>
      <c r="J4" s="26">
        <v>14</v>
      </c>
    </row>
    <row r="5" spans="1:10" x14ac:dyDescent="0.35">
      <c r="A5" s="24" t="s">
        <v>83</v>
      </c>
      <c r="B5" s="25" t="s">
        <v>169</v>
      </c>
      <c r="C5" s="26">
        <v>9</v>
      </c>
      <c r="D5" s="26">
        <v>4</v>
      </c>
      <c r="E5" s="26">
        <v>5</v>
      </c>
      <c r="F5" s="26">
        <v>0</v>
      </c>
      <c r="G5" s="24">
        <v>13</v>
      </c>
      <c r="H5" s="26" t="s">
        <v>4</v>
      </c>
      <c r="I5" s="27">
        <v>5</v>
      </c>
      <c r="J5" s="26">
        <v>13</v>
      </c>
    </row>
    <row r="6" spans="1:10" x14ac:dyDescent="0.35">
      <c r="A6" s="24" t="s">
        <v>84</v>
      </c>
      <c r="B6" s="25" t="s">
        <v>160</v>
      </c>
      <c r="C6" s="26">
        <v>9</v>
      </c>
      <c r="D6" s="26">
        <v>6</v>
      </c>
      <c r="E6" s="26">
        <v>1</v>
      </c>
      <c r="F6" s="26">
        <v>2</v>
      </c>
      <c r="G6" s="24">
        <v>12</v>
      </c>
      <c r="H6" s="26" t="s">
        <v>4</v>
      </c>
      <c r="I6" s="27">
        <v>7</v>
      </c>
      <c r="J6" s="26">
        <v>13</v>
      </c>
    </row>
    <row r="7" spans="1:10" x14ac:dyDescent="0.35">
      <c r="A7" s="24" t="s">
        <v>85</v>
      </c>
      <c r="B7" s="25" t="s">
        <v>170</v>
      </c>
      <c r="C7" s="26">
        <v>9</v>
      </c>
      <c r="D7" s="26">
        <v>5</v>
      </c>
      <c r="E7" s="26">
        <v>1</v>
      </c>
      <c r="F7" s="26">
        <v>3</v>
      </c>
      <c r="G7" s="24">
        <v>12</v>
      </c>
      <c r="H7" s="26" t="s">
        <v>4</v>
      </c>
      <c r="I7" s="27">
        <v>10</v>
      </c>
      <c r="J7" s="26">
        <v>11</v>
      </c>
    </row>
    <row r="8" spans="1:10" x14ac:dyDescent="0.35">
      <c r="A8" s="24" t="s">
        <v>86</v>
      </c>
      <c r="B8" s="25" t="s">
        <v>171</v>
      </c>
      <c r="C8" s="26">
        <v>9</v>
      </c>
      <c r="D8" s="26">
        <v>4</v>
      </c>
      <c r="E8" s="26">
        <v>3</v>
      </c>
      <c r="F8" s="26">
        <v>2</v>
      </c>
      <c r="G8" s="24">
        <v>14</v>
      </c>
      <c r="H8" s="26" t="s">
        <v>4</v>
      </c>
      <c r="I8" s="27">
        <v>7</v>
      </c>
      <c r="J8" s="26">
        <v>11</v>
      </c>
    </row>
    <row r="9" spans="1:10" x14ac:dyDescent="0.35">
      <c r="A9" s="9" t="s">
        <v>87</v>
      </c>
      <c r="B9" s="8" t="s">
        <v>172</v>
      </c>
      <c r="C9" s="10">
        <v>9</v>
      </c>
      <c r="D9" s="10">
        <v>4</v>
      </c>
      <c r="E9" s="10">
        <v>3</v>
      </c>
      <c r="F9" s="10">
        <v>2</v>
      </c>
      <c r="G9" s="9">
        <v>13</v>
      </c>
      <c r="H9" s="10" t="s">
        <v>4</v>
      </c>
      <c r="I9" s="11">
        <v>10</v>
      </c>
      <c r="J9" s="10">
        <v>11</v>
      </c>
    </row>
    <row r="10" spans="1:10" x14ac:dyDescent="0.35">
      <c r="A10" s="9" t="s">
        <v>88</v>
      </c>
      <c r="B10" s="8" t="s">
        <v>173</v>
      </c>
      <c r="C10" s="10">
        <v>9</v>
      </c>
      <c r="D10" s="10">
        <v>3</v>
      </c>
      <c r="E10" s="10">
        <v>4</v>
      </c>
      <c r="F10" s="10">
        <v>2</v>
      </c>
      <c r="G10" s="9">
        <v>13</v>
      </c>
      <c r="H10" s="10" t="s">
        <v>4</v>
      </c>
      <c r="I10" s="11">
        <v>8</v>
      </c>
      <c r="J10" s="10">
        <v>10</v>
      </c>
    </row>
    <row r="11" spans="1:10" x14ac:dyDescent="0.35">
      <c r="A11" s="9" t="s">
        <v>89</v>
      </c>
      <c r="B11" s="8" t="s">
        <v>174</v>
      </c>
      <c r="C11" s="10">
        <v>9</v>
      </c>
      <c r="D11" s="10">
        <v>4</v>
      </c>
      <c r="E11" s="10">
        <v>2</v>
      </c>
      <c r="F11" s="10">
        <v>3</v>
      </c>
      <c r="G11" s="9">
        <v>12</v>
      </c>
      <c r="H11" s="10" t="s">
        <v>4</v>
      </c>
      <c r="I11" s="11">
        <v>10</v>
      </c>
      <c r="J11" s="10">
        <v>10</v>
      </c>
    </row>
    <row r="12" spans="1:10" x14ac:dyDescent="0.35">
      <c r="A12" s="9" t="s">
        <v>90</v>
      </c>
      <c r="B12" s="8" t="s">
        <v>175</v>
      </c>
      <c r="C12" s="10">
        <v>9</v>
      </c>
      <c r="D12" s="10">
        <v>5</v>
      </c>
      <c r="E12" s="10">
        <v>0</v>
      </c>
      <c r="F12" s="10">
        <v>4</v>
      </c>
      <c r="G12" s="9">
        <v>12</v>
      </c>
      <c r="H12" s="10" t="s">
        <v>4</v>
      </c>
      <c r="I12" s="11">
        <v>8</v>
      </c>
      <c r="J12" s="10">
        <v>10</v>
      </c>
    </row>
    <row r="13" spans="1:10" x14ac:dyDescent="0.35">
      <c r="A13" s="9" t="s">
        <v>91</v>
      </c>
      <c r="B13" s="8" t="s">
        <v>176</v>
      </c>
      <c r="C13" s="10">
        <v>9</v>
      </c>
      <c r="D13" s="10">
        <v>4</v>
      </c>
      <c r="E13" s="10">
        <v>1</v>
      </c>
      <c r="F13" s="10">
        <v>4</v>
      </c>
      <c r="G13" s="9">
        <v>13</v>
      </c>
      <c r="H13" s="10" t="s">
        <v>4</v>
      </c>
      <c r="I13" s="11">
        <v>9</v>
      </c>
      <c r="J13" s="10">
        <v>9</v>
      </c>
    </row>
    <row r="14" spans="1:10" x14ac:dyDescent="0.35">
      <c r="A14" s="9" t="s">
        <v>92</v>
      </c>
      <c r="B14" s="8" t="s">
        <v>177</v>
      </c>
      <c r="C14" s="10">
        <v>9</v>
      </c>
      <c r="D14" s="10">
        <v>4</v>
      </c>
      <c r="E14" s="10">
        <v>1</v>
      </c>
      <c r="F14" s="10">
        <v>4</v>
      </c>
      <c r="G14" s="9">
        <v>10</v>
      </c>
      <c r="H14" s="10" t="s">
        <v>4</v>
      </c>
      <c r="I14" s="11">
        <v>11</v>
      </c>
      <c r="J14" s="10">
        <v>9</v>
      </c>
    </row>
    <row r="15" spans="1:10" x14ac:dyDescent="0.35">
      <c r="A15" s="9" t="s">
        <v>93</v>
      </c>
      <c r="B15" s="8" t="s">
        <v>178</v>
      </c>
      <c r="C15" s="10">
        <v>9</v>
      </c>
      <c r="D15" s="10">
        <v>3</v>
      </c>
      <c r="E15" s="10">
        <v>2</v>
      </c>
      <c r="F15" s="10">
        <v>4</v>
      </c>
      <c r="G15" s="9">
        <v>10</v>
      </c>
      <c r="H15" s="10" t="s">
        <v>4</v>
      </c>
      <c r="I15" s="11">
        <v>14</v>
      </c>
      <c r="J15" s="10">
        <v>8</v>
      </c>
    </row>
    <row r="16" spans="1:10" x14ac:dyDescent="0.35">
      <c r="A16" s="9" t="s">
        <v>94</v>
      </c>
      <c r="B16" s="8" t="s">
        <v>179</v>
      </c>
      <c r="C16" s="10">
        <v>9</v>
      </c>
      <c r="D16" s="10">
        <v>3</v>
      </c>
      <c r="E16" s="10">
        <v>1</v>
      </c>
      <c r="F16" s="10">
        <v>5</v>
      </c>
      <c r="G16" s="9">
        <v>11</v>
      </c>
      <c r="H16" s="10" t="s">
        <v>4</v>
      </c>
      <c r="I16" s="11">
        <v>14</v>
      </c>
      <c r="J16" s="10">
        <v>7</v>
      </c>
    </row>
    <row r="17" spans="1:10" x14ac:dyDescent="0.35">
      <c r="A17" s="9" t="s">
        <v>95</v>
      </c>
      <c r="B17" s="8" t="s">
        <v>180</v>
      </c>
      <c r="C17" s="10">
        <v>9</v>
      </c>
      <c r="D17" s="10">
        <v>3</v>
      </c>
      <c r="E17" s="10">
        <v>0</v>
      </c>
      <c r="F17" s="10">
        <v>6</v>
      </c>
      <c r="G17" s="9">
        <v>10</v>
      </c>
      <c r="H17" s="10" t="s">
        <v>4</v>
      </c>
      <c r="I17" s="11">
        <v>14</v>
      </c>
      <c r="J17" s="10">
        <v>6</v>
      </c>
    </row>
    <row r="18" spans="1:10" x14ac:dyDescent="0.35">
      <c r="A18" s="9" t="s">
        <v>96</v>
      </c>
      <c r="B18" s="8" t="s">
        <v>181</v>
      </c>
      <c r="C18" s="10">
        <v>9</v>
      </c>
      <c r="D18" s="10">
        <v>1</v>
      </c>
      <c r="E18" s="10">
        <v>0</v>
      </c>
      <c r="F18" s="10">
        <v>8</v>
      </c>
      <c r="G18" s="9">
        <v>5</v>
      </c>
      <c r="H18" s="10" t="s">
        <v>4</v>
      </c>
      <c r="I18" s="11">
        <v>18</v>
      </c>
      <c r="J18" s="10">
        <v>2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5125-C76C-4F86-B160-98F1F0A46D1D}">
  <dimension ref="A1:M183"/>
  <sheetViews>
    <sheetView zoomScale="80" zoomScaleNormal="80" workbookViewId="0">
      <selection sqref="A1:M1"/>
    </sheetView>
  </sheetViews>
  <sheetFormatPr defaultRowHeight="14.5" x14ac:dyDescent="0.35"/>
  <cols>
    <col min="1" max="1" width="20.7265625" customWidth="1"/>
    <col min="2" max="2" width="22.7265625" customWidth="1"/>
    <col min="3" max="3" width="2.7265625" customWidth="1"/>
    <col min="4" max="5" width="5.7265625" customWidth="1"/>
    <col min="6" max="7" width="3.7265625" customWidth="1"/>
    <col min="8" max="8" width="6.7265625" customWidth="1"/>
    <col min="9" max="9" width="1.26953125" customWidth="1"/>
    <col min="10" max="10" width="5.7265625" style="4" customWidth="1"/>
    <col min="11" max="12" width="5.7265625" customWidth="1"/>
    <col min="13" max="13" width="7.7265625" style="5" customWidth="1"/>
    <col min="14" max="14" width="1" customWidth="1"/>
    <col min="15" max="15" width="2.81640625" customWidth="1"/>
  </cols>
  <sheetData>
    <row r="1" spans="1:13" ht="2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5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x14ac:dyDescent="0.35">
      <c r="A4" t="s">
        <v>2</v>
      </c>
      <c r="B4" t="s">
        <v>3</v>
      </c>
      <c r="C4">
        <v>8</v>
      </c>
      <c r="D4">
        <v>8</v>
      </c>
      <c r="E4">
        <v>1</v>
      </c>
      <c r="F4">
        <v>2</v>
      </c>
      <c r="G4">
        <v>5</v>
      </c>
      <c r="H4">
        <v>15</v>
      </c>
      <c r="I4" s="3" t="s">
        <v>4</v>
      </c>
      <c r="J4" s="4">
        <v>28</v>
      </c>
      <c r="K4">
        <v>4</v>
      </c>
      <c r="L4">
        <v>-4</v>
      </c>
      <c r="M4" s="5">
        <v>-0.5</v>
      </c>
    </row>
    <row r="5" spans="1:13" x14ac:dyDescent="0.35">
      <c r="A5" t="s">
        <v>5</v>
      </c>
      <c r="B5" t="s">
        <v>3</v>
      </c>
      <c r="C5">
        <v>8</v>
      </c>
      <c r="D5">
        <v>8</v>
      </c>
      <c r="E5">
        <v>1</v>
      </c>
      <c r="F5">
        <v>2</v>
      </c>
      <c r="G5">
        <v>5</v>
      </c>
      <c r="H5">
        <v>13</v>
      </c>
      <c r="I5" s="3" t="s">
        <v>4</v>
      </c>
      <c r="J5" s="4">
        <v>25</v>
      </c>
      <c r="K5">
        <v>4</v>
      </c>
      <c r="L5">
        <v>-4</v>
      </c>
      <c r="M5" s="5">
        <v>-0.5</v>
      </c>
    </row>
    <row r="6" spans="1:13" x14ac:dyDescent="0.35">
      <c r="A6" t="s">
        <v>6</v>
      </c>
      <c r="B6" t="s">
        <v>3</v>
      </c>
      <c r="C6">
        <v>1</v>
      </c>
      <c r="D6">
        <v>1</v>
      </c>
      <c r="E6">
        <v>0</v>
      </c>
      <c r="F6">
        <v>0</v>
      </c>
      <c r="G6">
        <v>1</v>
      </c>
      <c r="H6">
        <v>1</v>
      </c>
      <c r="I6" s="3" t="s">
        <v>4</v>
      </c>
      <c r="J6" s="4">
        <v>4</v>
      </c>
      <c r="K6">
        <v>0</v>
      </c>
      <c r="L6">
        <v>-1</v>
      </c>
      <c r="M6" s="5">
        <v>-1</v>
      </c>
    </row>
    <row r="7" spans="1:13" x14ac:dyDescent="0.35">
      <c r="A7" t="s">
        <v>7</v>
      </c>
      <c r="B7" t="s">
        <v>3</v>
      </c>
      <c r="C7">
        <v>2</v>
      </c>
      <c r="D7">
        <v>2</v>
      </c>
      <c r="E7">
        <v>0</v>
      </c>
      <c r="F7">
        <v>0</v>
      </c>
      <c r="G7">
        <v>2</v>
      </c>
      <c r="H7">
        <v>1</v>
      </c>
      <c r="I7" s="3" t="s">
        <v>4</v>
      </c>
      <c r="J7" s="4">
        <v>11</v>
      </c>
      <c r="K7">
        <v>0</v>
      </c>
      <c r="L7">
        <v>-2</v>
      </c>
      <c r="M7" s="5">
        <v>-1</v>
      </c>
    </row>
    <row r="8" spans="1:13" x14ac:dyDescent="0.35">
      <c r="A8" t="s">
        <v>8</v>
      </c>
      <c r="B8" t="s">
        <v>3</v>
      </c>
      <c r="C8">
        <v>5</v>
      </c>
      <c r="D8">
        <v>5</v>
      </c>
      <c r="E8">
        <v>0</v>
      </c>
      <c r="F8">
        <v>0</v>
      </c>
      <c r="G8">
        <v>5</v>
      </c>
      <c r="H8">
        <v>10</v>
      </c>
      <c r="I8" s="3" t="s">
        <v>4</v>
      </c>
      <c r="J8" s="4">
        <v>39</v>
      </c>
      <c r="K8">
        <v>0</v>
      </c>
      <c r="L8">
        <v>-5</v>
      </c>
      <c r="M8" s="5">
        <v>-1</v>
      </c>
    </row>
    <row r="9" spans="1:13" x14ac:dyDescent="0.35">
      <c r="I9" s="3"/>
    </row>
    <row r="10" spans="1:13" x14ac:dyDescent="0.35">
      <c r="A10" t="s">
        <v>9</v>
      </c>
      <c r="B10" t="s">
        <v>10</v>
      </c>
      <c r="C10">
        <v>6</v>
      </c>
      <c r="D10">
        <v>6</v>
      </c>
      <c r="E10">
        <v>3</v>
      </c>
      <c r="F10">
        <v>0</v>
      </c>
      <c r="G10">
        <v>3</v>
      </c>
      <c r="H10">
        <v>18</v>
      </c>
      <c r="I10" s="3" t="s">
        <v>4</v>
      </c>
      <c r="J10" s="4">
        <v>19</v>
      </c>
      <c r="K10">
        <v>6</v>
      </c>
      <c r="L10">
        <v>0</v>
      </c>
      <c r="M10" s="5">
        <v>0</v>
      </c>
    </row>
    <row r="11" spans="1:13" x14ac:dyDescent="0.35">
      <c r="A11" t="s">
        <v>11</v>
      </c>
      <c r="B11" t="s">
        <v>10</v>
      </c>
      <c r="C11">
        <v>7</v>
      </c>
      <c r="D11">
        <v>7</v>
      </c>
      <c r="E11">
        <v>3</v>
      </c>
      <c r="F11">
        <v>0</v>
      </c>
      <c r="G11">
        <v>4</v>
      </c>
      <c r="H11">
        <v>22</v>
      </c>
      <c r="I11" s="3" t="s">
        <v>4</v>
      </c>
      <c r="J11" s="4">
        <v>26</v>
      </c>
      <c r="K11">
        <v>6</v>
      </c>
      <c r="L11">
        <v>-1</v>
      </c>
      <c r="M11" s="5">
        <v>-0.14285714285714285</v>
      </c>
    </row>
    <row r="12" spans="1:13" x14ac:dyDescent="0.35">
      <c r="A12" t="s">
        <v>12</v>
      </c>
      <c r="B12" t="s">
        <v>10</v>
      </c>
      <c r="C12">
        <v>5</v>
      </c>
      <c r="D12">
        <v>5</v>
      </c>
      <c r="E12">
        <v>1</v>
      </c>
      <c r="F12">
        <v>2</v>
      </c>
      <c r="G12">
        <v>2</v>
      </c>
      <c r="H12">
        <v>8</v>
      </c>
      <c r="I12" s="3" t="s">
        <v>4</v>
      </c>
      <c r="J12" s="4">
        <v>10</v>
      </c>
      <c r="K12">
        <v>4</v>
      </c>
      <c r="L12">
        <v>-1</v>
      </c>
      <c r="M12" s="5">
        <v>-0.2</v>
      </c>
    </row>
    <row r="13" spans="1:13" x14ac:dyDescent="0.35">
      <c r="A13" t="s">
        <v>13</v>
      </c>
      <c r="B13" t="s">
        <v>10</v>
      </c>
      <c r="C13">
        <v>6</v>
      </c>
      <c r="D13">
        <v>6</v>
      </c>
      <c r="E13">
        <v>0</v>
      </c>
      <c r="F13">
        <v>1</v>
      </c>
      <c r="G13">
        <v>5</v>
      </c>
      <c r="H13">
        <v>2</v>
      </c>
      <c r="I13" s="3" t="s">
        <v>4</v>
      </c>
      <c r="J13" s="4">
        <v>11</v>
      </c>
      <c r="K13">
        <v>1</v>
      </c>
      <c r="L13">
        <v>-5</v>
      </c>
      <c r="M13" s="5">
        <v>-0.83333333333333337</v>
      </c>
    </row>
    <row r="14" spans="1:13" x14ac:dyDescent="0.35">
      <c r="I14" s="3"/>
    </row>
    <row r="15" spans="1:13" x14ac:dyDescent="0.35">
      <c r="A15" t="s">
        <v>14</v>
      </c>
      <c r="B15" t="s">
        <v>15</v>
      </c>
      <c r="C15">
        <v>12</v>
      </c>
      <c r="D15">
        <v>18</v>
      </c>
      <c r="E15">
        <v>12</v>
      </c>
      <c r="F15">
        <v>4</v>
      </c>
      <c r="G15">
        <v>2</v>
      </c>
      <c r="H15">
        <v>54</v>
      </c>
      <c r="I15" s="3" t="s">
        <v>4</v>
      </c>
      <c r="J15" s="4">
        <v>30</v>
      </c>
      <c r="K15">
        <v>28</v>
      </c>
      <c r="L15">
        <v>10</v>
      </c>
      <c r="M15" s="5">
        <v>0.55555555555555558</v>
      </c>
    </row>
    <row r="16" spans="1:13" x14ac:dyDescent="0.35">
      <c r="A16" t="s">
        <v>16</v>
      </c>
      <c r="B16" t="s">
        <v>15</v>
      </c>
      <c r="C16">
        <v>12</v>
      </c>
      <c r="D16">
        <v>19</v>
      </c>
      <c r="E16">
        <v>9</v>
      </c>
      <c r="F16">
        <v>8</v>
      </c>
      <c r="G16">
        <v>2</v>
      </c>
      <c r="H16">
        <v>41</v>
      </c>
      <c r="I16" s="3" t="s">
        <v>4</v>
      </c>
      <c r="J16" s="4">
        <v>23</v>
      </c>
      <c r="K16">
        <v>26</v>
      </c>
      <c r="L16">
        <v>7</v>
      </c>
      <c r="M16" s="5">
        <v>0.36842105263157893</v>
      </c>
    </row>
    <row r="17" spans="1:13" x14ac:dyDescent="0.35">
      <c r="A17" t="s">
        <v>17</v>
      </c>
      <c r="B17" t="s">
        <v>15</v>
      </c>
      <c r="C17">
        <v>9</v>
      </c>
      <c r="D17">
        <v>13</v>
      </c>
      <c r="E17">
        <v>7</v>
      </c>
      <c r="F17">
        <v>2</v>
      </c>
      <c r="G17">
        <v>4</v>
      </c>
      <c r="H17">
        <v>30</v>
      </c>
      <c r="I17" s="3" t="s">
        <v>4</v>
      </c>
      <c r="J17" s="4">
        <v>23</v>
      </c>
      <c r="K17">
        <v>16</v>
      </c>
      <c r="L17">
        <v>3</v>
      </c>
      <c r="M17" s="5">
        <v>0.23076923076923078</v>
      </c>
    </row>
    <row r="18" spans="1:13" x14ac:dyDescent="0.35">
      <c r="A18" t="s">
        <v>18</v>
      </c>
      <c r="B18" t="s">
        <v>15</v>
      </c>
      <c r="C18">
        <v>6</v>
      </c>
      <c r="D18">
        <v>6</v>
      </c>
      <c r="E18">
        <v>3</v>
      </c>
      <c r="F18">
        <v>1</v>
      </c>
      <c r="G18">
        <v>2</v>
      </c>
      <c r="H18">
        <v>15</v>
      </c>
      <c r="I18" s="3" t="s">
        <v>4</v>
      </c>
      <c r="J18" s="4">
        <v>10</v>
      </c>
      <c r="K18">
        <v>7</v>
      </c>
      <c r="L18">
        <v>1</v>
      </c>
      <c r="M18" s="5">
        <v>0.16666666666666666</v>
      </c>
    </row>
    <row r="19" spans="1:13" x14ac:dyDescent="0.35">
      <c r="A19" t="s">
        <v>19</v>
      </c>
      <c r="B19" t="s">
        <v>15</v>
      </c>
      <c r="C19">
        <v>7</v>
      </c>
      <c r="D19">
        <v>7</v>
      </c>
      <c r="E19">
        <v>2</v>
      </c>
      <c r="F19">
        <v>2</v>
      </c>
      <c r="G19">
        <v>3</v>
      </c>
      <c r="H19">
        <v>8</v>
      </c>
      <c r="I19" s="3" t="s">
        <v>4</v>
      </c>
      <c r="J19" s="4">
        <v>7</v>
      </c>
      <c r="K19">
        <v>6</v>
      </c>
      <c r="L19">
        <v>-1</v>
      </c>
      <c r="M19" s="5">
        <v>-0.14285714285714285</v>
      </c>
    </row>
    <row r="20" spans="1:13" x14ac:dyDescent="0.35">
      <c r="I20" s="3"/>
    </row>
    <row r="21" spans="1:13" x14ac:dyDescent="0.35">
      <c r="A21" t="s">
        <v>20</v>
      </c>
      <c r="B21" t="s">
        <v>21</v>
      </c>
      <c r="C21">
        <v>11</v>
      </c>
      <c r="D21">
        <v>18</v>
      </c>
      <c r="E21">
        <v>7</v>
      </c>
      <c r="F21">
        <v>7</v>
      </c>
      <c r="G21">
        <v>4</v>
      </c>
      <c r="H21">
        <v>30</v>
      </c>
      <c r="I21" s="3" t="s">
        <v>4</v>
      </c>
      <c r="J21" s="4">
        <v>23</v>
      </c>
      <c r="K21">
        <v>21</v>
      </c>
      <c r="L21">
        <v>3</v>
      </c>
      <c r="M21" s="5">
        <v>0.16666666666666666</v>
      </c>
    </row>
    <row r="22" spans="1:13" x14ac:dyDescent="0.35">
      <c r="A22" t="s">
        <v>22</v>
      </c>
      <c r="B22" t="s">
        <v>21</v>
      </c>
      <c r="C22">
        <v>10</v>
      </c>
      <c r="D22">
        <v>14</v>
      </c>
      <c r="E22">
        <v>5</v>
      </c>
      <c r="F22">
        <v>7</v>
      </c>
      <c r="G22">
        <v>2</v>
      </c>
      <c r="H22">
        <v>49</v>
      </c>
      <c r="I22" s="3" t="s">
        <v>4</v>
      </c>
      <c r="J22" s="4">
        <v>38</v>
      </c>
      <c r="K22">
        <v>17</v>
      </c>
      <c r="L22">
        <v>3</v>
      </c>
      <c r="M22" s="5">
        <v>0.21428571428571427</v>
      </c>
    </row>
    <row r="23" spans="1:13" x14ac:dyDescent="0.35">
      <c r="A23" t="s">
        <v>23</v>
      </c>
      <c r="B23" t="s">
        <v>21</v>
      </c>
      <c r="C23">
        <v>7</v>
      </c>
      <c r="D23">
        <v>9</v>
      </c>
      <c r="E23">
        <v>3</v>
      </c>
      <c r="F23">
        <v>6</v>
      </c>
      <c r="G23">
        <v>0</v>
      </c>
      <c r="H23">
        <v>16</v>
      </c>
      <c r="I23" s="3" t="s">
        <v>4</v>
      </c>
      <c r="J23" s="4">
        <v>11</v>
      </c>
      <c r="K23">
        <v>12</v>
      </c>
      <c r="L23">
        <v>3</v>
      </c>
      <c r="M23" s="5">
        <v>0.33333333333333331</v>
      </c>
    </row>
    <row r="24" spans="1:13" x14ac:dyDescent="0.35">
      <c r="A24" t="s">
        <v>24</v>
      </c>
      <c r="B24" t="s">
        <v>21</v>
      </c>
      <c r="C24">
        <v>8</v>
      </c>
      <c r="D24">
        <v>11</v>
      </c>
      <c r="E24">
        <v>5</v>
      </c>
      <c r="F24">
        <v>1</v>
      </c>
      <c r="G24">
        <v>5</v>
      </c>
      <c r="H24">
        <v>27</v>
      </c>
      <c r="I24" s="3" t="s">
        <v>4</v>
      </c>
      <c r="J24" s="4">
        <v>17</v>
      </c>
      <c r="K24">
        <v>11</v>
      </c>
      <c r="L24">
        <v>0</v>
      </c>
      <c r="M24" s="5">
        <v>0</v>
      </c>
    </row>
    <row r="25" spans="1:13" x14ac:dyDescent="0.35">
      <c r="A25" t="s">
        <v>25</v>
      </c>
      <c r="B25" t="s">
        <v>21</v>
      </c>
      <c r="C25">
        <v>9</v>
      </c>
      <c r="D25">
        <v>11</v>
      </c>
      <c r="E25">
        <v>3</v>
      </c>
      <c r="F25">
        <v>4</v>
      </c>
      <c r="G25">
        <v>4</v>
      </c>
      <c r="H25">
        <v>17</v>
      </c>
      <c r="I25" s="3" t="s">
        <v>4</v>
      </c>
      <c r="J25" s="4">
        <v>17</v>
      </c>
      <c r="K25">
        <v>10</v>
      </c>
      <c r="L25">
        <v>-1</v>
      </c>
      <c r="M25" s="5">
        <v>-9.0909090909090912E-2</v>
      </c>
    </row>
    <row r="26" spans="1:13" x14ac:dyDescent="0.35">
      <c r="I26" s="3"/>
    </row>
    <row r="27" spans="1:13" x14ac:dyDescent="0.35">
      <c r="A27" t="s">
        <v>26</v>
      </c>
      <c r="B27" t="s">
        <v>27</v>
      </c>
      <c r="C27">
        <v>7</v>
      </c>
      <c r="D27">
        <v>7</v>
      </c>
      <c r="E27">
        <v>5</v>
      </c>
      <c r="F27">
        <v>1</v>
      </c>
      <c r="G27">
        <v>1</v>
      </c>
      <c r="H27">
        <v>18</v>
      </c>
      <c r="I27" s="3" t="s">
        <v>4</v>
      </c>
      <c r="J27" s="4">
        <v>7</v>
      </c>
      <c r="K27">
        <v>11</v>
      </c>
      <c r="L27">
        <v>4</v>
      </c>
      <c r="M27" s="5">
        <v>0.5714285714285714</v>
      </c>
    </row>
    <row r="28" spans="1:13" x14ac:dyDescent="0.35">
      <c r="A28" t="s">
        <v>28</v>
      </c>
      <c r="B28" t="s">
        <v>27</v>
      </c>
      <c r="C28">
        <v>8</v>
      </c>
      <c r="D28">
        <v>8</v>
      </c>
      <c r="E28">
        <v>2</v>
      </c>
      <c r="F28">
        <v>4</v>
      </c>
      <c r="G28">
        <v>2</v>
      </c>
      <c r="H28">
        <v>14</v>
      </c>
      <c r="I28" s="3" t="s">
        <v>4</v>
      </c>
      <c r="J28" s="4">
        <v>15</v>
      </c>
      <c r="K28">
        <v>8</v>
      </c>
      <c r="L28">
        <v>0</v>
      </c>
      <c r="M28" s="5">
        <v>0</v>
      </c>
    </row>
    <row r="29" spans="1:13" x14ac:dyDescent="0.35">
      <c r="A29" t="s">
        <v>29</v>
      </c>
      <c r="B29" t="s">
        <v>27</v>
      </c>
      <c r="C29">
        <v>7</v>
      </c>
      <c r="D29">
        <v>7</v>
      </c>
      <c r="E29">
        <v>3</v>
      </c>
      <c r="F29">
        <v>0</v>
      </c>
      <c r="G29">
        <v>4</v>
      </c>
      <c r="H29">
        <v>19</v>
      </c>
      <c r="I29" s="3" t="s">
        <v>4</v>
      </c>
      <c r="J29" s="4">
        <v>23</v>
      </c>
      <c r="K29">
        <v>6</v>
      </c>
      <c r="L29">
        <v>-1</v>
      </c>
      <c r="M29" s="5">
        <v>-0.14285714285714285</v>
      </c>
    </row>
    <row r="30" spans="1:13" x14ac:dyDescent="0.35">
      <c r="A30" t="s">
        <v>30</v>
      </c>
      <c r="B30" t="s">
        <v>27</v>
      </c>
      <c r="C30">
        <v>2</v>
      </c>
      <c r="D30">
        <v>2</v>
      </c>
      <c r="E30">
        <v>0</v>
      </c>
      <c r="F30">
        <v>0</v>
      </c>
      <c r="G30">
        <v>2</v>
      </c>
      <c r="H30">
        <v>3</v>
      </c>
      <c r="I30" s="3" t="s">
        <v>4</v>
      </c>
      <c r="J30" s="4">
        <v>7</v>
      </c>
      <c r="K30">
        <v>0</v>
      </c>
      <c r="L30">
        <v>-2</v>
      </c>
      <c r="M30" s="5">
        <v>-1</v>
      </c>
    </row>
    <row r="31" spans="1:13" x14ac:dyDescent="0.35">
      <c r="I31" s="3"/>
    </row>
    <row r="32" spans="1:13" x14ac:dyDescent="0.35">
      <c r="A32" t="s">
        <v>31</v>
      </c>
      <c r="B32" t="s">
        <v>32</v>
      </c>
      <c r="C32">
        <v>7</v>
      </c>
      <c r="D32">
        <v>7</v>
      </c>
      <c r="E32">
        <v>4</v>
      </c>
      <c r="F32">
        <v>1</v>
      </c>
      <c r="G32">
        <v>2</v>
      </c>
      <c r="H32">
        <v>20</v>
      </c>
      <c r="I32" s="3" t="s">
        <v>4</v>
      </c>
      <c r="J32" s="4">
        <v>12</v>
      </c>
      <c r="K32">
        <v>9</v>
      </c>
      <c r="L32">
        <v>2</v>
      </c>
      <c r="M32" s="5">
        <v>0.2857142857142857</v>
      </c>
    </row>
    <row r="33" spans="1:13" x14ac:dyDescent="0.35">
      <c r="A33" t="s">
        <v>33</v>
      </c>
      <c r="B33" t="s">
        <v>32</v>
      </c>
      <c r="C33">
        <v>7</v>
      </c>
      <c r="D33">
        <v>7</v>
      </c>
      <c r="E33">
        <v>3</v>
      </c>
      <c r="F33">
        <v>2</v>
      </c>
      <c r="G33">
        <v>2</v>
      </c>
      <c r="H33">
        <v>15</v>
      </c>
      <c r="I33" s="3" t="s">
        <v>4</v>
      </c>
      <c r="J33" s="4">
        <v>12</v>
      </c>
      <c r="K33">
        <v>8</v>
      </c>
      <c r="L33">
        <v>1</v>
      </c>
      <c r="M33" s="5">
        <v>0.14285714285714285</v>
      </c>
    </row>
    <row r="34" spans="1:13" x14ac:dyDescent="0.35">
      <c r="A34" t="s">
        <v>34</v>
      </c>
      <c r="B34" t="s">
        <v>32</v>
      </c>
      <c r="C34">
        <v>3</v>
      </c>
      <c r="D34">
        <v>3</v>
      </c>
      <c r="E34">
        <v>2</v>
      </c>
      <c r="F34">
        <v>0</v>
      </c>
      <c r="G34">
        <v>1</v>
      </c>
      <c r="H34">
        <v>10</v>
      </c>
      <c r="I34" s="3" t="s">
        <v>4</v>
      </c>
      <c r="J34" s="4">
        <v>8</v>
      </c>
      <c r="K34">
        <v>4</v>
      </c>
      <c r="L34">
        <v>1</v>
      </c>
      <c r="M34" s="5">
        <v>0.33333333333333331</v>
      </c>
    </row>
    <row r="35" spans="1:13" x14ac:dyDescent="0.35">
      <c r="A35" t="s">
        <v>35</v>
      </c>
      <c r="B35" t="s">
        <v>32</v>
      </c>
      <c r="C35">
        <v>5</v>
      </c>
      <c r="D35">
        <v>5</v>
      </c>
      <c r="E35">
        <v>1</v>
      </c>
      <c r="F35">
        <v>1</v>
      </c>
      <c r="G35">
        <v>3</v>
      </c>
      <c r="H35">
        <v>7</v>
      </c>
      <c r="I35" s="3" t="s">
        <v>4</v>
      </c>
      <c r="J35" s="4">
        <v>12</v>
      </c>
      <c r="K35">
        <v>3</v>
      </c>
      <c r="L35">
        <v>-2</v>
      </c>
      <c r="M35" s="5">
        <v>-0.4</v>
      </c>
    </row>
    <row r="36" spans="1:13" x14ac:dyDescent="0.35">
      <c r="A36" t="s">
        <v>36</v>
      </c>
      <c r="B36" t="s">
        <v>32</v>
      </c>
      <c r="C36">
        <v>2</v>
      </c>
      <c r="D36">
        <v>2</v>
      </c>
      <c r="E36">
        <v>0</v>
      </c>
      <c r="F36">
        <v>0</v>
      </c>
      <c r="G36">
        <v>2</v>
      </c>
      <c r="H36">
        <v>1</v>
      </c>
      <c r="I36" s="3" t="s">
        <v>4</v>
      </c>
      <c r="J36" s="4">
        <v>4</v>
      </c>
      <c r="K36">
        <v>0</v>
      </c>
      <c r="L36">
        <v>-2</v>
      </c>
      <c r="M36" s="5">
        <v>-1</v>
      </c>
    </row>
    <row r="37" spans="1:13" x14ac:dyDescent="0.35">
      <c r="I37" s="3"/>
    </row>
    <row r="38" spans="1:13" x14ac:dyDescent="0.35">
      <c r="A38" t="s">
        <v>37</v>
      </c>
      <c r="B38" t="s">
        <v>38</v>
      </c>
      <c r="C38">
        <v>8</v>
      </c>
      <c r="D38">
        <v>8</v>
      </c>
      <c r="E38">
        <v>5</v>
      </c>
      <c r="F38">
        <v>0</v>
      </c>
      <c r="G38">
        <v>3</v>
      </c>
      <c r="H38">
        <v>31</v>
      </c>
      <c r="I38" s="3" t="s">
        <v>4</v>
      </c>
      <c r="J38" s="4">
        <v>24</v>
      </c>
      <c r="K38">
        <v>10</v>
      </c>
      <c r="L38">
        <v>2</v>
      </c>
      <c r="M38" s="5">
        <v>0.25</v>
      </c>
    </row>
    <row r="39" spans="1:13" x14ac:dyDescent="0.35">
      <c r="A39" t="s">
        <v>39</v>
      </c>
      <c r="B39" t="s">
        <v>38</v>
      </c>
      <c r="C39">
        <v>8</v>
      </c>
      <c r="D39">
        <v>8</v>
      </c>
      <c r="E39">
        <v>2</v>
      </c>
      <c r="F39">
        <v>3</v>
      </c>
      <c r="G39">
        <v>3</v>
      </c>
      <c r="H39">
        <v>18</v>
      </c>
      <c r="I39" s="3" t="s">
        <v>4</v>
      </c>
      <c r="J39" s="4">
        <v>19</v>
      </c>
      <c r="K39">
        <v>7</v>
      </c>
      <c r="L39">
        <v>-1</v>
      </c>
      <c r="M39" s="5">
        <v>-0.125</v>
      </c>
    </row>
    <row r="40" spans="1:13" x14ac:dyDescent="0.35">
      <c r="A40" t="s">
        <v>40</v>
      </c>
      <c r="B40" t="s">
        <v>38</v>
      </c>
      <c r="C40">
        <v>8</v>
      </c>
      <c r="D40">
        <v>8</v>
      </c>
      <c r="E40">
        <v>2</v>
      </c>
      <c r="F40">
        <v>2</v>
      </c>
      <c r="G40">
        <v>4</v>
      </c>
      <c r="H40">
        <v>21</v>
      </c>
      <c r="I40" s="3" t="s">
        <v>4</v>
      </c>
      <c r="J40" s="4">
        <v>27</v>
      </c>
      <c r="K40">
        <v>6</v>
      </c>
      <c r="L40">
        <v>-2</v>
      </c>
      <c r="M40" s="5">
        <v>-0.25</v>
      </c>
    </row>
    <row r="41" spans="1:13" x14ac:dyDescent="0.35">
      <c r="I41" s="3"/>
    </row>
    <row r="42" spans="1:13" x14ac:dyDescent="0.35">
      <c r="A42" t="s">
        <v>41</v>
      </c>
      <c r="B42" t="s">
        <v>42</v>
      </c>
      <c r="C42">
        <v>13</v>
      </c>
      <c r="D42">
        <v>21</v>
      </c>
      <c r="E42">
        <v>8</v>
      </c>
      <c r="F42">
        <v>4</v>
      </c>
      <c r="G42">
        <v>9</v>
      </c>
      <c r="H42">
        <v>61</v>
      </c>
      <c r="I42" s="3" t="s">
        <v>4</v>
      </c>
      <c r="J42" s="4">
        <v>54</v>
      </c>
      <c r="K42">
        <v>20</v>
      </c>
      <c r="L42">
        <v>-1</v>
      </c>
      <c r="M42" s="5">
        <v>-4.7619047619047616E-2</v>
      </c>
    </row>
    <row r="43" spans="1:13" x14ac:dyDescent="0.35">
      <c r="A43" t="s">
        <v>43</v>
      </c>
      <c r="B43" t="s">
        <v>42</v>
      </c>
      <c r="C43">
        <v>13</v>
      </c>
      <c r="D43">
        <v>21</v>
      </c>
      <c r="E43">
        <v>7</v>
      </c>
      <c r="F43">
        <v>6</v>
      </c>
      <c r="G43">
        <v>8</v>
      </c>
      <c r="H43">
        <v>43</v>
      </c>
      <c r="I43" s="3" t="s">
        <v>4</v>
      </c>
      <c r="J43" s="4">
        <v>48</v>
      </c>
      <c r="K43">
        <v>20</v>
      </c>
      <c r="L43">
        <v>-1</v>
      </c>
      <c r="M43" s="5">
        <v>-4.7619047619047616E-2</v>
      </c>
    </row>
    <row r="44" spans="1:13" x14ac:dyDescent="0.35">
      <c r="A44" t="s">
        <v>44</v>
      </c>
      <c r="B44" t="s">
        <v>42</v>
      </c>
      <c r="C44">
        <v>13</v>
      </c>
      <c r="D44">
        <v>21</v>
      </c>
      <c r="E44">
        <v>2</v>
      </c>
      <c r="F44">
        <v>5</v>
      </c>
      <c r="G44">
        <v>14</v>
      </c>
      <c r="H44">
        <v>39</v>
      </c>
      <c r="I44" s="3" t="s">
        <v>4</v>
      </c>
      <c r="J44" s="4">
        <v>71</v>
      </c>
      <c r="K44">
        <v>9</v>
      </c>
      <c r="L44">
        <v>-12</v>
      </c>
      <c r="M44" s="5">
        <v>-0.5714285714285714</v>
      </c>
    </row>
    <row r="45" spans="1:13" x14ac:dyDescent="0.35">
      <c r="I45" s="3"/>
    </row>
    <row r="46" spans="1:13" x14ac:dyDescent="0.35">
      <c r="A46" t="s">
        <v>45</v>
      </c>
      <c r="B46" t="s">
        <v>46</v>
      </c>
      <c r="C46">
        <v>6</v>
      </c>
      <c r="D46">
        <v>6</v>
      </c>
      <c r="E46">
        <v>3</v>
      </c>
      <c r="F46">
        <v>1</v>
      </c>
      <c r="G46">
        <v>2</v>
      </c>
      <c r="H46">
        <v>18</v>
      </c>
      <c r="I46" s="3" t="s">
        <v>4</v>
      </c>
      <c r="J46" s="4">
        <v>14</v>
      </c>
      <c r="K46">
        <v>7</v>
      </c>
      <c r="L46">
        <v>1</v>
      </c>
      <c r="M46" s="5">
        <v>0.16666666666666666</v>
      </c>
    </row>
    <row r="47" spans="1:13" x14ac:dyDescent="0.35">
      <c r="A47" t="s">
        <v>47</v>
      </c>
      <c r="B47" t="s">
        <v>46</v>
      </c>
      <c r="C47">
        <v>7</v>
      </c>
      <c r="D47">
        <v>7</v>
      </c>
      <c r="E47">
        <v>2</v>
      </c>
      <c r="F47">
        <v>2</v>
      </c>
      <c r="G47">
        <v>3</v>
      </c>
      <c r="H47">
        <v>14</v>
      </c>
      <c r="I47" s="3" t="s">
        <v>4</v>
      </c>
      <c r="J47" s="4">
        <v>20</v>
      </c>
      <c r="K47">
        <v>6</v>
      </c>
      <c r="L47">
        <v>-1</v>
      </c>
      <c r="M47" s="5">
        <v>-0.14285714285714285</v>
      </c>
    </row>
    <row r="48" spans="1:13" x14ac:dyDescent="0.35">
      <c r="A48" t="s">
        <v>48</v>
      </c>
      <c r="B48" t="s">
        <v>46</v>
      </c>
      <c r="C48">
        <v>6</v>
      </c>
      <c r="D48">
        <v>6</v>
      </c>
      <c r="E48">
        <v>1</v>
      </c>
      <c r="F48">
        <v>2</v>
      </c>
      <c r="G48">
        <v>3</v>
      </c>
      <c r="H48">
        <v>5</v>
      </c>
      <c r="I48" s="3" t="s">
        <v>4</v>
      </c>
      <c r="J48" s="4">
        <v>14</v>
      </c>
      <c r="K48">
        <v>4</v>
      </c>
      <c r="L48">
        <v>-2</v>
      </c>
      <c r="M48" s="5">
        <v>-0.33333333333333331</v>
      </c>
    </row>
    <row r="49" spans="1:13" x14ac:dyDescent="0.35">
      <c r="A49" t="s">
        <v>49</v>
      </c>
      <c r="B49" t="s">
        <v>46</v>
      </c>
      <c r="C49">
        <v>5</v>
      </c>
      <c r="D49">
        <v>5</v>
      </c>
      <c r="E49">
        <v>1</v>
      </c>
      <c r="F49">
        <v>1</v>
      </c>
      <c r="G49">
        <v>3</v>
      </c>
      <c r="H49">
        <v>7</v>
      </c>
      <c r="I49" s="3" t="s">
        <v>4</v>
      </c>
      <c r="J49" s="4">
        <v>18</v>
      </c>
      <c r="K49">
        <v>3</v>
      </c>
      <c r="L49">
        <v>-2</v>
      </c>
      <c r="M49" s="5">
        <v>-0.4</v>
      </c>
    </row>
    <row r="50" spans="1:13" x14ac:dyDescent="0.35">
      <c r="I50" s="3"/>
    </row>
    <row r="51" spans="1:13" x14ac:dyDescent="0.35">
      <c r="A51" t="s">
        <v>50</v>
      </c>
      <c r="B51" t="s">
        <v>51</v>
      </c>
      <c r="C51">
        <v>8</v>
      </c>
      <c r="D51">
        <v>8</v>
      </c>
      <c r="E51">
        <v>5</v>
      </c>
      <c r="F51">
        <v>1</v>
      </c>
      <c r="G51">
        <v>2</v>
      </c>
      <c r="H51">
        <v>29</v>
      </c>
      <c r="I51" s="3" t="s">
        <v>4</v>
      </c>
      <c r="J51" s="4">
        <v>29</v>
      </c>
      <c r="K51">
        <v>11</v>
      </c>
      <c r="L51">
        <v>3</v>
      </c>
      <c r="M51" s="5">
        <v>0.375</v>
      </c>
    </row>
    <row r="52" spans="1:13" x14ac:dyDescent="0.35">
      <c r="A52" t="s">
        <v>52</v>
      </c>
      <c r="B52" t="s">
        <v>51</v>
      </c>
      <c r="C52">
        <v>8</v>
      </c>
      <c r="D52">
        <v>8</v>
      </c>
      <c r="E52">
        <v>2</v>
      </c>
      <c r="F52">
        <v>1</v>
      </c>
      <c r="G52">
        <v>5</v>
      </c>
      <c r="H52">
        <v>20</v>
      </c>
      <c r="I52" s="3" t="s">
        <v>4</v>
      </c>
      <c r="J52" s="4">
        <v>29</v>
      </c>
      <c r="K52">
        <v>5</v>
      </c>
      <c r="L52">
        <v>-3</v>
      </c>
      <c r="M52" s="5">
        <v>-0.375</v>
      </c>
    </row>
    <row r="53" spans="1:13" x14ac:dyDescent="0.35">
      <c r="A53" t="s">
        <v>53</v>
      </c>
      <c r="B53" t="s">
        <v>51</v>
      </c>
      <c r="C53">
        <v>8</v>
      </c>
      <c r="D53">
        <v>8</v>
      </c>
      <c r="E53">
        <v>1</v>
      </c>
      <c r="F53">
        <v>0</v>
      </c>
      <c r="G53">
        <v>7</v>
      </c>
      <c r="H53">
        <v>14</v>
      </c>
      <c r="I53" s="3" t="s">
        <v>4</v>
      </c>
      <c r="J53" s="4">
        <v>37</v>
      </c>
      <c r="K53">
        <v>2</v>
      </c>
      <c r="L53">
        <v>-6</v>
      </c>
      <c r="M53" s="5">
        <v>-0.75</v>
      </c>
    </row>
    <row r="54" spans="1:13" x14ac:dyDescent="0.35">
      <c r="I54" s="3"/>
    </row>
    <row r="55" spans="1:13" x14ac:dyDescent="0.35">
      <c r="A55" t="s">
        <v>54</v>
      </c>
      <c r="B55" t="s">
        <v>55</v>
      </c>
      <c r="C55">
        <v>12</v>
      </c>
      <c r="D55">
        <v>17</v>
      </c>
      <c r="E55">
        <v>8</v>
      </c>
      <c r="F55">
        <v>4</v>
      </c>
      <c r="G55">
        <v>5</v>
      </c>
      <c r="H55">
        <v>39</v>
      </c>
      <c r="I55" s="3" t="s">
        <v>4</v>
      </c>
      <c r="J55" s="4">
        <v>34</v>
      </c>
      <c r="K55">
        <v>20</v>
      </c>
      <c r="L55">
        <v>3</v>
      </c>
      <c r="M55" s="5">
        <v>0.17647058823529413</v>
      </c>
    </row>
    <row r="56" spans="1:13" x14ac:dyDescent="0.35">
      <c r="A56" t="s">
        <v>56</v>
      </c>
      <c r="B56" t="s">
        <v>55</v>
      </c>
      <c r="C56">
        <v>10</v>
      </c>
      <c r="D56">
        <v>14</v>
      </c>
      <c r="E56">
        <v>7</v>
      </c>
      <c r="F56">
        <v>2</v>
      </c>
      <c r="G56">
        <v>5</v>
      </c>
      <c r="H56">
        <v>30</v>
      </c>
      <c r="I56" s="3" t="s">
        <v>4</v>
      </c>
      <c r="J56" s="4">
        <v>24</v>
      </c>
      <c r="K56">
        <v>16</v>
      </c>
      <c r="L56">
        <v>2</v>
      </c>
      <c r="M56" s="5">
        <v>0.14285714285714285</v>
      </c>
    </row>
    <row r="57" spans="1:13" x14ac:dyDescent="0.35">
      <c r="A57" t="s">
        <v>57</v>
      </c>
      <c r="B57" t="s">
        <v>55</v>
      </c>
      <c r="C57">
        <v>11</v>
      </c>
      <c r="D57">
        <v>17</v>
      </c>
      <c r="E57">
        <v>5</v>
      </c>
      <c r="F57">
        <v>6</v>
      </c>
      <c r="G57">
        <v>6</v>
      </c>
      <c r="H57">
        <v>37</v>
      </c>
      <c r="I57" s="3" t="s">
        <v>4</v>
      </c>
      <c r="J57" s="4">
        <v>44</v>
      </c>
      <c r="K57">
        <v>16</v>
      </c>
      <c r="L57">
        <v>-1</v>
      </c>
      <c r="M57" s="5">
        <v>-5.8823529411764705E-2</v>
      </c>
    </row>
    <row r="58" spans="1:13" x14ac:dyDescent="0.35">
      <c r="A58" t="s">
        <v>58</v>
      </c>
      <c r="B58" t="s">
        <v>55</v>
      </c>
      <c r="C58">
        <v>10</v>
      </c>
      <c r="D58">
        <v>15</v>
      </c>
      <c r="E58">
        <v>3</v>
      </c>
      <c r="F58">
        <v>6</v>
      </c>
      <c r="G58">
        <v>6</v>
      </c>
      <c r="H58">
        <v>18</v>
      </c>
      <c r="I58" s="3" t="s">
        <v>4</v>
      </c>
      <c r="J58" s="4">
        <v>23</v>
      </c>
      <c r="K58">
        <v>12</v>
      </c>
      <c r="L58">
        <v>-3</v>
      </c>
      <c r="M58" s="5">
        <v>-0.2</v>
      </c>
    </row>
    <row r="59" spans="1:13" x14ac:dyDescent="0.35">
      <c r="I59" s="3"/>
    </row>
    <row r="60" spans="1:13" x14ac:dyDescent="0.35">
      <c r="A60" t="s">
        <v>59</v>
      </c>
      <c r="B60" t="s">
        <v>60</v>
      </c>
      <c r="C60">
        <v>8</v>
      </c>
      <c r="D60">
        <v>8</v>
      </c>
      <c r="E60">
        <v>4</v>
      </c>
      <c r="F60">
        <v>1</v>
      </c>
      <c r="G60">
        <v>3</v>
      </c>
      <c r="H60">
        <v>40</v>
      </c>
      <c r="I60" s="3" t="s">
        <v>4</v>
      </c>
      <c r="J60" s="4">
        <v>24</v>
      </c>
      <c r="K60">
        <v>9</v>
      </c>
      <c r="L60">
        <v>1</v>
      </c>
      <c r="M60" s="5">
        <v>0.125</v>
      </c>
    </row>
    <row r="61" spans="1:13" x14ac:dyDescent="0.35">
      <c r="A61" t="s">
        <v>61</v>
      </c>
      <c r="B61" t="s">
        <v>60</v>
      </c>
      <c r="C61">
        <v>4</v>
      </c>
      <c r="D61">
        <v>4</v>
      </c>
      <c r="E61">
        <v>3</v>
      </c>
      <c r="F61">
        <v>0</v>
      </c>
      <c r="G61">
        <v>1</v>
      </c>
      <c r="H61">
        <v>12</v>
      </c>
      <c r="I61" s="3" t="s">
        <v>4</v>
      </c>
      <c r="J61" s="4">
        <v>8</v>
      </c>
      <c r="K61">
        <v>6</v>
      </c>
      <c r="L61">
        <v>2</v>
      </c>
      <c r="M61" s="5">
        <v>0.5</v>
      </c>
    </row>
    <row r="62" spans="1:13" x14ac:dyDescent="0.35">
      <c r="A62" t="s">
        <v>62</v>
      </c>
      <c r="B62" t="s">
        <v>60</v>
      </c>
      <c r="C62">
        <v>8</v>
      </c>
      <c r="D62">
        <v>8</v>
      </c>
      <c r="E62">
        <v>1</v>
      </c>
      <c r="F62">
        <v>4</v>
      </c>
      <c r="G62">
        <v>3</v>
      </c>
      <c r="H62">
        <v>20</v>
      </c>
      <c r="I62" s="3" t="s">
        <v>4</v>
      </c>
      <c r="J62" s="4">
        <v>19</v>
      </c>
      <c r="K62">
        <v>6</v>
      </c>
      <c r="L62">
        <v>-2</v>
      </c>
      <c r="M62" s="5">
        <v>-0.25</v>
      </c>
    </row>
    <row r="63" spans="1:13" x14ac:dyDescent="0.35">
      <c r="A63" t="s">
        <v>63</v>
      </c>
      <c r="B63" t="s">
        <v>60</v>
      </c>
      <c r="C63">
        <v>4</v>
      </c>
      <c r="D63">
        <v>4</v>
      </c>
      <c r="E63">
        <v>1</v>
      </c>
      <c r="F63">
        <v>2</v>
      </c>
      <c r="G63">
        <v>1</v>
      </c>
      <c r="H63">
        <v>8</v>
      </c>
      <c r="I63" s="3" t="s">
        <v>4</v>
      </c>
      <c r="J63" s="4">
        <v>9</v>
      </c>
      <c r="K63">
        <v>4</v>
      </c>
      <c r="L63">
        <v>0</v>
      </c>
      <c r="M63" s="5">
        <v>0</v>
      </c>
    </row>
    <row r="64" spans="1:13" x14ac:dyDescent="0.35">
      <c r="I64" s="3"/>
    </row>
    <row r="65" spans="1:13" x14ac:dyDescent="0.35">
      <c r="A65" t="s">
        <v>64</v>
      </c>
      <c r="B65" t="s">
        <v>65</v>
      </c>
      <c r="C65">
        <v>6</v>
      </c>
      <c r="D65">
        <v>6</v>
      </c>
      <c r="E65">
        <v>4</v>
      </c>
      <c r="F65">
        <v>1</v>
      </c>
      <c r="G65">
        <v>1</v>
      </c>
      <c r="H65">
        <v>14</v>
      </c>
      <c r="I65" s="3" t="s">
        <v>4</v>
      </c>
      <c r="J65" s="4">
        <v>6</v>
      </c>
      <c r="K65">
        <v>9</v>
      </c>
      <c r="L65">
        <v>3</v>
      </c>
      <c r="M65" s="5">
        <v>0.5</v>
      </c>
    </row>
    <row r="66" spans="1:13" x14ac:dyDescent="0.35">
      <c r="A66" t="s">
        <v>66</v>
      </c>
      <c r="B66" t="s">
        <v>65</v>
      </c>
      <c r="C66">
        <v>7</v>
      </c>
      <c r="D66">
        <v>7</v>
      </c>
      <c r="E66">
        <v>3</v>
      </c>
      <c r="F66">
        <v>1</v>
      </c>
      <c r="G66">
        <v>3</v>
      </c>
      <c r="H66">
        <v>24</v>
      </c>
      <c r="I66" s="3" t="s">
        <v>4</v>
      </c>
      <c r="J66" s="4">
        <v>18</v>
      </c>
      <c r="K66">
        <v>7</v>
      </c>
      <c r="L66">
        <v>0</v>
      </c>
      <c r="M66" s="5">
        <v>0</v>
      </c>
    </row>
    <row r="67" spans="1:13" x14ac:dyDescent="0.35">
      <c r="A67" t="s">
        <v>67</v>
      </c>
      <c r="B67" t="s">
        <v>65</v>
      </c>
      <c r="C67">
        <v>4</v>
      </c>
      <c r="D67">
        <v>4</v>
      </c>
      <c r="E67">
        <v>2</v>
      </c>
      <c r="F67">
        <v>2</v>
      </c>
      <c r="G67">
        <v>0</v>
      </c>
      <c r="H67">
        <v>15</v>
      </c>
      <c r="I67" s="3" t="s">
        <v>4</v>
      </c>
      <c r="J67" s="4">
        <v>10</v>
      </c>
      <c r="K67">
        <v>6</v>
      </c>
      <c r="L67">
        <v>2</v>
      </c>
      <c r="M67" s="5">
        <v>0.5</v>
      </c>
    </row>
    <row r="68" spans="1:13" x14ac:dyDescent="0.35">
      <c r="A68" t="s">
        <v>68</v>
      </c>
      <c r="B68" t="s">
        <v>65</v>
      </c>
      <c r="C68">
        <v>6</v>
      </c>
      <c r="D68">
        <v>6</v>
      </c>
      <c r="E68">
        <v>3</v>
      </c>
      <c r="F68">
        <v>0</v>
      </c>
      <c r="G68">
        <v>3</v>
      </c>
      <c r="H68">
        <v>8</v>
      </c>
      <c r="I68" s="3" t="s">
        <v>4</v>
      </c>
      <c r="J68" s="4">
        <v>7</v>
      </c>
      <c r="K68">
        <v>6</v>
      </c>
      <c r="L68">
        <v>0</v>
      </c>
      <c r="M68" s="5">
        <v>0</v>
      </c>
    </row>
    <row r="69" spans="1:13" x14ac:dyDescent="0.35">
      <c r="A69" t="s">
        <v>69</v>
      </c>
      <c r="B69" t="s">
        <v>65</v>
      </c>
      <c r="C69">
        <v>4</v>
      </c>
      <c r="D69">
        <v>4</v>
      </c>
      <c r="E69">
        <v>1</v>
      </c>
      <c r="F69">
        <v>2</v>
      </c>
      <c r="G69">
        <v>1</v>
      </c>
      <c r="H69">
        <v>16</v>
      </c>
      <c r="I69" s="3" t="s">
        <v>4</v>
      </c>
      <c r="J69" s="4">
        <v>19</v>
      </c>
      <c r="K69">
        <v>4</v>
      </c>
      <c r="L69">
        <v>0</v>
      </c>
      <c r="M69" s="5">
        <v>0</v>
      </c>
    </row>
    <row r="70" spans="1:13" x14ac:dyDescent="0.35">
      <c r="I70" s="3"/>
    </row>
    <row r="71" spans="1:13" x14ac:dyDescent="0.35">
      <c r="A71" t="s">
        <v>70</v>
      </c>
      <c r="B71" t="s">
        <v>71</v>
      </c>
      <c r="C71">
        <v>11</v>
      </c>
      <c r="D71">
        <v>16</v>
      </c>
      <c r="E71">
        <v>12</v>
      </c>
      <c r="F71">
        <v>1</v>
      </c>
      <c r="G71">
        <v>3</v>
      </c>
      <c r="H71">
        <v>48</v>
      </c>
      <c r="I71" s="3" t="s">
        <v>4</v>
      </c>
      <c r="J71" s="4">
        <v>23</v>
      </c>
      <c r="K71">
        <v>25</v>
      </c>
      <c r="L71">
        <v>9</v>
      </c>
      <c r="M71" s="5">
        <v>0.5625</v>
      </c>
    </row>
    <row r="72" spans="1:13" x14ac:dyDescent="0.35">
      <c r="A72" t="s">
        <v>72</v>
      </c>
      <c r="B72" t="s">
        <v>71</v>
      </c>
      <c r="C72">
        <v>12</v>
      </c>
      <c r="D72">
        <v>19</v>
      </c>
      <c r="E72">
        <v>8</v>
      </c>
      <c r="F72">
        <v>9</v>
      </c>
      <c r="G72">
        <v>2</v>
      </c>
      <c r="H72">
        <v>36</v>
      </c>
      <c r="I72" s="3" t="s">
        <v>4</v>
      </c>
      <c r="J72" s="4">
        <v>27</v>
      </c>
      <c r="K72">
        <v>25</v>
      </c>
      <c r="L72">
        <v>6</v>
      </c>
      <c r="M72" s="5">
        <v>0.31578947368421051</v>
      </c>
    </row>
    <row r="73" spans="1:13" x14ac:dyDescent="0.35">
      <c r="A73" t="s">
        <v>73</v>
      </c>
      <c r="B73" t="s">
        <v>71</v>
      </c>
      <c r="C73">
        <v>11</v>
      </c>
      <c r="D73">
        <v>13</v>
      </c>
      <c r="E73">
        <v>8</v>
      </c>
      <c r="F73">
        <v>2</v>
      </c>
      <c r="G73">
        <v>3</v>
      </c>
      <c r="H73">
        <v>38</v>
      </c>
      <c r="I73" s="3" t="s">
        <v>4</v>
      </c>
      <c r="J73" s="4">
        <v>24</v>
      </c>
      <c r="K73">
        <v>18</v>
      </c>
      <c r="L73">
        <v>5</v>
      </c>
      <c r="M73" s="5">
        <v>0.38461538461538464</v>
      </c>
    </row>
    <row r="74" spans="1:13" x14ac:dyDescent="0.35">
      <c r="A74" t="s">
        <v>74</v>
      </c>
      <c r="B74" t="s">
        <v>71</v>
      </c>
      <c r="C74">
        <v>8</v>
      </c>
      <c r="D74">
        <v>11</v>
      </c>
      <c r="E74">
        <v>3</v>
      </c>
      <c r="F74">
        <v>3</v>
      </c>
      <c r="G74">
        <v>5</v>
      </c>
      <c r="H74">
        <v>18</v>
      </c>
      <c r="I74" s="3" t="s">
        <v>4</v>
      </c>
      <c r="J74" s="4">
        <v>15</v>
      </c>
      <c r="K74">
        <v>9</v>
      </c>
      <c r="L74">
        <v>-2</v>
      </c>
      <c r="M74" s="5">
        <v>-0.18181818181818182</v>
      </c>
    </row>
    <row r="75" spans="1:13" x14ac:dyDescent="0.35">
      <c r="A75" t="s">
        <v>75</v>
      </c>
      <c r="B75" t="s">
        <v>71</v>
      </c>
      <c r="C75">
        <v>3</v>
      </c>
      <c r="D75">
        <v>3</v>
      </c>
      <c r="E75">
        <v>2</v>
      </c>
      <c r="F75">
        <v>0</v>
      </c>
      <c r="G75">
        <v>1</v>
      </c>
      <c r="H75">
        <v>6</v>
      </c>
      <c r="I75" s="3" t="s">
        <v>4</v>
      </c>
      <c r="J75" s="4">
        <v>2</v>
      </c>
      <c r="K75">
        <v>4</v>
      </c>
      <c r="L75">
        <v>1</v>
      </c>
      <c r="M75" s="5">
        <v>0.33333333333333331</v>
      </c>
    </row>
    <row r="76" spans="1:13" x14ac:dyDescent="0.35">
      <c r="I76" s="3"/>
    </row>
    <row r="77" spans="1:13" x14ac:dyDescent="0.35">
      <c r="A77" t="s">
        <v>76</v>
      </c>
      <c r="B77" t="s">
        <v>77</v>
      </c>
      <c r="C77">
        <v>6</v>
      </c>
      <c r="D77">
        <v>6</v>
      </c>
      <c r="E77">
        <v>4</v>
      </c>
      <c r="F77">
        <v>1</v>
      </c>
      <c r="G77">
        <v>1</v>
      </c>
      <c r="H77">
        <v>17</v>
      </c>
      <c r="I77" s="3" t="s">
        <v>4</v>
      </c>
      <c r="J77" s="4">
        <v>14</v>
      </c>
      <c r="K77">
        <v>9</v>
      </c>
      <c r="L77">
        <v>3</v>
      </c>
      <c r="M77" s="5">
        <v>0.5</v>
      </c>
    </row>
    <row r="78" spans="1:13" x14ac:dyDescent="0.35">
      <c r="A78" t="s">
        <v>78</v>
      </c>
      <c r="B78" t="s">
        <v>77</v>
      </c>
      <c r="C78">
        <v>7</v>
      </c>
      <c r="D78">
        <v>7</v>
      </c>
      <c r="E78">
        <v>2</v>
      </c>
      <c r="F78">
        <v>2</v>
      </c>
      <c r="G78">
        <v>3</v>
      </c>
      <c r="H78">
        <v>16</v>
      </c>
      <c r="I78" s="3" t="s">
        <v>4</v>
      </c>
      <c r="J78" s="4">
        <v>19</v>
      </c>
      <c r="K78">
        <v>6</v>
      </c>
      <c r="L78">
        <v>-1</v>
      </c>
      <c r="M78" s="5">
        <v>-0.14285714285714285</v>
      </c>
    </row>
    <row r="79" spans="1:13" x14ac:dyDescent="0.35">
      <c r="A79" t="s">
        <v>79</v>
      </c>
      <c r="B79" t="s">
        <v>77</v>
      </c>
      <c r="C79">
        <v>7</v>
      </c>
      <c r="D79">
        <v>7</v>
      </c>
      <c r="E79">
        <v>1</v>
      </c>
      <c r="F79">
        <v>0</v>
      </c>
      <c r="G79">
        <v>6</v>
      </c>
      <c r="H79">
        <v>9</v>
      </c>
      <c r="I79" s="3" t="s">
        <v>4</v>
      </c>
      <c r="J79" s="4">
        <v>19</v>
      </c>
      <c r="K79">
        <v>2</v>
      </c>
      <c r="L79">
        <v>-5</v>
      </c>
      <c r="M79" s="5">
        <v>-0.7142857142857143</v>
      </c>
    </row>
    <row r="80" spans="1:13" x14ac:dyDescent="0.35">
      <c r="A80" t="s">
        <v>80</v>
      </c>
      <c r="B80" t="s">
        <v>77</v>
      </c>
      <c r="C80">
        <v>4</v>
      </c>
      <c r="D80">
        <v>4</v>
      </c>
      <c r="E80">
        <v>0</v>
      </c>
      <c r="F80">
        <v>0</v>
      </c>
      <c r="G80">
        <v>4</v>
      </c>
      <c r="H80">
        <v>2</v>
      </c>
      <c r="I80" s="3" t="s">
        <v>4</v>
      </c>
      <c r="J80" s="4">
        <v>11</v>
      </c>
      <c r="K80">
        <v>0</v>
      </c>
      <c r="L80">
        <v>-4</v>
      </c>
      <c r="M80" s="5">
        <v>-1</v>
      </c>
    </row>
    <row r="81" spans="9:9" x14ac:dyDescent="0.35">
      <c r="I81" s="3"/>
    </row>
    <row r="82" spans="9:9" x14ac:dyDescent="0.35">
      <c r="I82" s="3"/>
    </row>
    <row r="83" spans="9:9" x14ac:dyDescent="0.35">
      <c r="I83" s="3"/>
    </row>
    <row r="84" spans="9:9" x14ac:dyDescent="0.35">
      <c r="I84" s="3"/>
    </row>
    <row r="85" spans="9:9" x14ac:dyDescent="0.35">
      <c r="I85" s="3"/>
    </row>
    <row r="86" spans="9:9" x14ac:dyDescent="0.35">
      <c r="I86" s="3"/>
    </row>
    <row r="87" spans="9:9" x14ac:dyDescent="0.35">
      <c r="I87" s="3"/>
    </row>
    <row r="88" spans="9:9" x14ac:dyDescent="0.35">
      <c r="I88" s="3"/>
    </row>
    <row r="89" spans="9:9" x14ac:dyDescent="0.35">
      <c r="I89" s="3"/>
    </row>
    <row r="90" spans="9:9" x14ac:dyDescent="0.35">
      <c r="I90" s="3"/>
    </row>
    <row r="91" spans="9:9" x14ac:dyDescent="0.35">
      <c r="I91" s="3"/>
    </row>
    <row r="92" spans="9:9" x14ac:dyDescent="0.35">
      <c r="I92" s="3"/>
    </row>
    <row r="93" spans="9:9" x14ac:dyDescent="0.35">
      <c r="I93" s="3"/>
    </row>
    <row r="94" spans="9:9" x14ac:dyDescent="0.35">
      <c r="I94" s="3"/>
    </row>
    <row r="95" spans="9:9" x14ac:dyDescent="0.35">
      <c r="I95" s="3"/>
    </row>
    <row r="96" spans="9:9" x14ac:dyDescent="0.35">
      <c r="I96" s="3"/>
    </row>
    <row r="97" spans="9:9" x14ac:dyDescent="0.35">
      <c r="I97" s="3"/>
    </row>
    <row r="98" spans="9:9" x14ac:dyDescent="0.35">
      <c r="I98" s="3"/>
    </row>
    <row r="99" spans="9:9" x14ac:dyDescent="0.35">
      <c r="I99" s="3"/>
    </row>
    <row r="100" spans="9:9" x14ac:dyDescent="0.35">
      <c r="I100" s="3"/>
    </row>
    <row r="101" spans="9:9" x14ac:dyDescent="0.35">
      <c r="I101" s="3"/>
    </row>
    <row r="102" spans="9:9" x14ac:dyDescent="0.35">
      <c r="I102" s="3"/>
    </row>
    <row r="103" spans="9:9" x14ac:dyDescent="0.35">
      <c r="I103" s="3"/>
    </row>
    <row r="104" spans="9:9" x14ac:dyDescent="0.35">
      <c r="I104" s="3"/>
    </row>
    <row r="105" spans="9:9" x14ac:dyDescent="0.35">
      <c r="I105" s="3"/>
    </row>
    <row r="106" spans="9:9" x14ac:dyDescent="0.35">
      <c r="I106" s="3"/>
    </row>
    <row r="107" spans="9:9" x14ac:dyDescent="0.35">
      <c r="I107" s="3"/>
    </row>
    <row r="108" spans="9:9" x14ac:dyDescent="0.35">
      <c r="I108" s="3"/>
    </row>
    <row r="109" spans="9:9" x14ac:dyDescent="0.35">
      <c r="I109" s="3"/>
    </row>
    <row r="110" spans="9:9" x14ac:dyDescent="0.35">
      <c r="I110" s="3"/>
    </row>
    <row r="111" spans="9:9" x14ac:dyDescent="0.35">
      <c r="I111" s="3"/>
    </row>
    <row r="112" spans="9:9" x14ac:dyDescent="0.35">
      <c r="I112" s="3"/>
    </row>
    <row r="113" spans="9:9" x14ac:dyDescent="0.35">
      <c r="I113" s="3"/>
    </row>
    <row r="114" spans="9:9" x14ac:dyDescent="0.35">
      <c r="I114" s="3"/>
    </row>
    <row r="115" spans="9:9" x14ac:dyDescent="0.35">
      <c r="I115" s="3"/>
    </row>
    <row r="116" spans="9:9" x14ac:dyDescent="0.35">
      <c r="I116" s="3"/>
    </row>
    <row r="117" spans="9:9" x14ac:dyDescent="0.35">
      <c r="I117" s="3"/>
    </row>
    <row r="118" spans="9:9" x14ac:dyDescent="0.35">
      <c r="I118" s="3"/>
    </row>
    <row r="119" spans="9:9" x14ac:dyDescent="0.35">
      <c r="I119" s="3"/>
    </row>
    <row r="120" spans="9:9" x14ac:dyDescent="0.35">
      <c r="I120" s="3"/>
    </row>
    <row r="121" spans="9:9" x14ac:dyDescent="0.35">
      <c r="I121" s="3"/>
    </row>
    <row r="122" spans="9:9" x14ac:dyDescent="0.35">
      <c r="I122" s="3"/>
    </row>
    <row r="123" spans="9:9" x14ac:dyDescent="0.35">
      <c r="I123" s="3"/>
    </row>
    <row r="124" spans="9:9" x14ac:dyDescent="0.35">
      <c r="I124" s="3"/>
    </row>
    <row r="125" spans="9:9" x14ac:dyDescent="0.35">
      <c r="I125" s="3"/>
    </row>
    <row r="126" spans="9:9" x14ac:dyDescent="0.35">
      <c r="I126" s="3"/>
    </row>
    <row r="127" spans="9:9" x14ac:dyDescent="0.35">
      <c r="I127" s="3"/>
    </row>
    <row r="128" spans="9:9" x14ac:dyDescent="0.35">
      <c r="I128" s="3"/>
    </row>
    <row r="129" spans="9:9" x14ac:dyDescent="0.35">
      <c r="I129" s="3"/>
    </row>
    <row r="130" spans="9:9" x14ac:dyDescent="0.35">
      <c r="I130" s="3"/>
    </row>
    <row r="131" spans="9:9" x14ac:dyDescent="0.35">
      <c r="I131" s="3"/>
    </row>
    <row r="132" spans="9:9" x14ac:dyDescent="0.35">
      <c r="I132" s="3"/>
    </row>
    <row r="133" spans="9:9" x14ac:dyDescent="0.35">
      <c r="I133" s="3"/>
    </row>
    <row r="134" spans="9:9" x14ac:dyDescent="0.35">
      <c r="I134" s="3"/>
    </row>
    <row r="135" spans="9:9" x14ac:dyDescent="0.35">
      <c r="I135" s="3"/>
    </row>
    <row r="136" spans="9:9" x14ac:dyDescent="0.35">
      <c r="I136" s="3"/>
    </row>
    <row r="137" spans="9:9" x14ac:dyDescent="0.35">
      <c r="I137" s="3"/>
    </row>
    <row r="138" spans="9:9" x14ac:dyDescent="0.35">
      <c r="I138" s="3"/>
    </row>
    <row r="139" spans="9:9" x14ac:dyDescent="0.35">
      <c r="I139" s="3"/>
    </row>
    <row r="140" spans="9:9" x14ac:dyDescent="0.35">
      <c r="I140" s="3"/>
    </row>
    <row r="141" spans="9:9" x14ac:dyDescent="0.35">
      <c r="I141" s="3"/>
    </row>
    <row r="142" spans="9:9" x14ac:dyDescent="0.35">
      <c r="I142" s="3"/>
    </row>
    <row r="143" spans="9:9" x14ac:dyDescent="0.35">
      <c r="I143" s="3"/>
    </row>
    <row r="144" spans="9:9" x14ac:dyDescent="0.35">
      <c r="I144" s="3"/>
    </row>
    <row r="145" spans="9:9" x14ac:dyDescent="0.35">
      <c r="I145" s="3"/>
    </row>
    <row r="146" spans="9:9" x14ac:dyDescent="0.35">
      <c r="I146" s="3"/>
    </row>
    <row r="147" spans="9:9" x14ac:dyDescent="0.35">
      <c r="I147" s="3"/>
    </row>
    <row r="148" spans="9:9" x14ac:dyDescent="0.35">
      <c r="I148" s="3"/>
    </row>
    <row r="149" spans="9:9" x14ac:dyDescent="0.35">
      <c r="I149" s="3"/>
    </row>
    <row r="150" spans="9:9" x14ac:dyDescent="0.35">
      <c r="I150" s="3"/>
    </row>
    <row r="151" spans="9:9" x14ac:dyDescent="0.35">
      <c r="I151" s="3"/>
    </row>
    <row r="152" spans="9:9" x14ac:dyDescent="0.35">
      <c r="I152" s="3"/>
    </row>
    <row r="153" spans="9:9" x14ac:dyDescent="0.35">
      <c r="I153" s="3"/>
    </row>
    <row r="154" spans="9:9" x14ac:dyDescent="0.35">
      <c r="I154" s="3"/>
    </row>
    <row r="155" spans="9:9" x14ac:dyDescent="0.35">
      <c r="I155" s="3"/>
    </row>
    <row r="156" spans="9:9" x14ac:dyDescent="0.35">
      <c r="I156" s="3"/>
    </row>
    <row r="157" spans="9:9" x14ac:dyDescent="0.35">
      <c r="I157" s="3"/>
    </row>
    <row r="158" spans="9:9" x14ac:dyDescent="0.35">
      <c r="I158" s="3"/>
    </row>
    <row r="159" spans="9:9" x14ac:dyDescent="0.35">
      <c r="I159" s="3"/>
    </row>
    <row r="160" spans="9:9" x14ac:dyDescent="0.35">
      <c r="I160" s="3"/>
    </row>
    <row r="161" spans="9:9" x14ac:dyDescent="0.35">
      <c r="I161" s="3"/>
    </row>
    <row r="162" spans="9:9" x14ac:dyDescent="0.35">
      <c r="I162" s="3"/>
    </row>
    <row r="163" spans="9:9" x14ac:dyDescent="0.35">
      <c r="I163" s="3"/>
    </row>
    <row r="164" spans="9:9" x14ac:dyDescent="0.35">
      <c r="I164" s="3"/>
    </row>
    <row r="165" spans="9:9" x14ac:dyDescent="0.35">
      <c r="I165" s="3"/>
    </row>
    <row r="166" spans="9:9" x14ac:dyDescent="0.35">
      <c r="I166" s="3"/>
    </row>
    <row r="167" spans="9:9" x14ac:dyDescent="0.35">
      <c r="I167" s="3"/>
    </row>
    <row r="168" spans="9:9" x14ac:dyDescent="0.35">
      <c r="I168" s="3"/>
    </row>
    <row r="169" spans="9:9" x14ac:dyDescent="0.35">
      <c r="I169" s="3"/>
    </row>
    <row r="170" spans="9:9" x14ac:dyDescent="0.35">
      <c r="I170" s="3"/>
    </row>
    <row r="171" spans="9:9" x14ac:dyDescent="0.35">
      <c r="I171" s="3"/>
    </row>
    <row r="172" spans="9:9" x14ac:dyDescent="0.35">
      <c r="I172" s="3"/>
    </row>
    <row r="173" spans="9:9" x14ac:dyDescent="0.35">
      <c r="I173" s="3"/>
    </row>
    <row r="174" spans="9:9" x14ac:dyDescent="0.35">
      <c r="I174" s="3"/>
    </row>
    <row r="175" spans="9:9" x14ac:dyDescent="0.35">
      <c r="I175" s="3"/>
    </row>
    <row r="176" spans="9:9" x14ac:dyDescent="0.35">
      <c r="I176" s="3"/>
    </row>
    <row r="177" spans="9:9" x14ac:dyDescent="0.35">
      <c r="I177" s="3"/>
    </row>
    <row r="178" spans="9:9" x14ac:dyDescent="0.35">
      <c r="I178" s="3"/>
    </row>
    <row r="179" spans="9:9" x14ac:dyDescent="0.35">
      <c r="I179" s="3"/>
    </row>
    <row r="180" spans="9:9" x14ac:dyDescent="0.35">
      <c r="I180" s="3"/>
    </row>
    <row r="181" spans="9:9" x14ac:dyDescent="0.35">
      <c r="I181" s="3"/>
    </row>
    <row r="182" spans="9:9" x14ac:dyDescent="0.35">
      <c r="I182" s="3"/>
    </row>
    <row r="183" spans="9:9" x14ac:dyDescent="0.35">
      <c r="I183" s="3"/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7DDB-5FC5-4065-BEA3-9EA4C18FC998}">
  <dimension ref="A1:N169"/>
  <sheetViews>
    <sheetView workbookViewId="0">
      <selection activeCell="C8" sqref="A1:XFD1048576"/>
    </sheetView>
  </sheetViews>
  <sheetFormatPr defaultRowHeight="14.5" x14ac:dyDescent="0.35"/>
  <cols>
    <col min="1" max="1" width="3.6328125" customWidth="1"/>
    <col min="2" max="2" width="20.7265625" customWidth="1"/>
    <col min="3" max="3" width="22.7265625" customWidth="1"/>
    <col min="4" max="4" width="2.7265625" customWidth="1"/>
    <col min="5" max="6" width="5.7265625" customWidth="1"/>
    <col min="7" max="8" width="3.7265625" customWidth="1"/>
    <col min="9" max="9" width="6.7265625" customWidth="1"/>
    <col min="10" max="10" width="1.26953125" customWidth="1"/>
    <col min="11" max="11" width="5.7265625" style="4" customWidth="1"/>
    <col min="12" max="13" width="5.7265625" customWidth="1"/>
    <col min="14" max="14" width="7.7265625" style="5" customWidth="1"/>
    <col min="15" max="15" width="1" customWidth="1"/>
    <col min="16" max="16" width="2.81640625" customWidth="1"/>
  </cols>
  <sheetData>
    <row r="1" spans="1:14" ht="25" x14ac:dyDescent="0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B2" s="2" t="s">
        <v>81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4" x14ac:dyDescent="0.35">
      <c r="A4" s="6" t="s">
        <v>82</v>
      </c>
      <c r="B4" t="str">
        <f>'[1]BOSK 0'!Q45</f>
        <v>VONDÁL Vít</v>
      </c>
      <c r="C4" t="str">
        <f>'[1]BOSK 0'!A1</f>
        <v>BHK IQ Boskovice Zero</v>
      </c>
      <c r="D4">
        <f>'[1]BOSK 0'!U45</f>
        <v>12</v>
      </c>
      <c r="E4">
        <f>SUM(F4:H4)</f>
        <v>18</v>
      </c>
      <c r="F4">
        <f>'[1]BOSK 0'!R45</f>
        <v>12</v>
      </c>
      <c r="G4">
        <f>'[1]BOSK 0'!S45</f>
        <v>4</v>
      </c>
      <c r="H4">
        <f>'[1]BOSK 0'!T45</f>
        <v>2</v>
      </c>
      <c r="I4">
        <f>'[1]BOSK 0'!V45</f>
        <v>54</v>
      </c>
      <c r="J4" s="3" t="s">
        <v>4</v>
      </c>
      <c r="K4" s="4">
        <f>'[1]BOSK 0'!W45</f>
        <v>30</v>
      </c>
      <c r="L4">
        <f>(F4*2)+G4</f>
        <v>28</v>
      </c>
      <c r="M4">
        <f>F4-H4</f>
        <v>10</v>
      </c>
      <c r="N4" s="5">
        <f>IF(E4=0,0,M4/E4)</f>
        <v>0.55555555555555558</v>
      </c>
    </row>
    <row r="5" spans="1:14" x14ac:dyDescent="0.35">
      <c r="A5" s="6" t="s">
        <v>83</v>
      </c>
      <c r="B5" t="str">
        <f>'[1]BOSK 0'!C45</f>
        <v>DAVID Jakub</v>
      </c>
      <c r="C5" t="str">
        <f>'[1]BOSK 0'!A1</f>
        <v>BHK IQ Boskovice Zero</v>
      </c>
      <c r="D5">
        <f>'[1]BOSK 0'!G45</f>
        <v>12</v>
      </c>
      <c r="E5">
        <f>SUM(F5:H5)</f>
        <v>19</v>
      </c>
      <c r="F5">
        <f>'[1]BOSK 0'!D45</f>
        <v>9</v>
      </c>
      <c r="G5">
        <f>'[1]BOSK 0'!E45</f>
        <v>8</v>
      </c>
      <c r="H5">
        <f>'[1]BOSK 0'!F45</f>
        <v>2</v>
      </c>
      <c r="I5">
        <f>'[1]BOSK 0'!H45</f>
        <v>41</v>
      </c>
      <c r="J5" s="3" t="s">
        <v>4</v>
      </c>
      <c r="K5" s="4">
        <f>'[1]BOSK 0'!I45</f>
        <v>23</v>
      </c>
      <c r="L5">
        <f>(F5*2)+G5</f>
        <v>26</v>
      </c>
      <c r="M5">
        <f>F5-H5</f>
        <v>7</v>
      </c>
      <c r="N5" s="5">
        <f>IF(E5=0,0,M5/E5)</f>
        <v>0.36842105263157893</v>
      </c>
    </row>
    <row r="6" spans="1:14" x14ac:dyDescent="0.35">
      <c r="A6" s="6" t="s">
        <v>84</v>
      </c>
      <c r="B6" t="str">
        <f>[1]OSTRAVA!C45</f>
        <v>KOLODĚJ Pavel</v>
      </c>
      <c r="C6" t="str">
        <f>[1]OSTRAVA!A1</f>
        <v>Šprtmejkři Ostrava</v>
      </c>
      <c r="D6">
        <f>[1]OSTRAVA!G45</f>
        <v>11</v>
      </c>
      <c r="E6">
        <f>SUM(F6:H6)</f>
        <v>16</v>
      </c>
      <c r="F6">
        <f>[1]OSTRAVA!D45</f>
        <v>12</v>
      </c>
      <c r="G6">
        <f>[1]OSTRAVA!E45</f>
        <v>1</v>
      </c>
      <c r="H6">
        <f>[1]OSTRAVA!F45</f>
        <v>3</v>
      </c>
      <c r="I6">
        <f>[1]OSTRAVA!H45</f>
        <v>48</v>
      </c>
      <c r="J6" s="3" t="s">
        <v>4</v>
      </c>
      <c r="K6" s="4">
        <f>[1]OSTRAVA!I45</f>
        <v>23</v>
      </c>
      <c r="L6">
        <f>(F6*2)+G6</f>
        <v>25</v>
      </c>
      <c r="M6">
        <f>F6-H6</f>
        <v>9</v>
      </c>
      <c r="N6" s="5">
        <f>IF(E6=0,0,M6/E6)</f>
        <v>0.5625</v>
      </c>
    </row>
    <row r="7" spans="1:14" x14ac:dyDescent="0.35">
      <c r="A7" s="6" t="s">
        <v>85</v>
      </c>
      <c r="B7" t="str">
        <f>[1]OSTRAVA!J45</f>
        <v>PROCHÁZKA Jaromír</v>
      </c>
      <c r="C7" t="str">
        <f>[1]OSTRAVA!A1</f>
        <v>Šprtmejkři Ostrava</v>
      </c>
      <c r="D7">
        <f>[1]OSTRAVA!N45</f>
        <v>12</v>
      </c>
      <c r="E7">
        <f>SUM(F7:H7)</f>
        <v>19</v>
      </c>
      <c r="F7">
        <f>[1]OSTRAVA!K45</f>
        <v>8</v>
      </c>
      <c r="G7">
        <f>[1]OSTRAVA!L45</f>
        <v>9</v>
      </c>
      <c r="H7">
        <f>[1]OSTRAVA!M45</f>
        <v>2</v>
      </c>
      <c r="I7">
        <f>[1]OSTRAVA!O45</f>
        <v>36</v>
      </c>
      <c r="J7" s="3" t="s">
        <v>4</v>
      </c>
      <c r="K7" s="4">
        <f>[1]OSTRAVA!P45</f>
        <v>27</v>
      </c>
      <c r="L7">
        <f>(F7*2)+G7</f>
        <v>25</v>
      </c>
      <c r="M7">
        <f>F7-H7</f>
        <v>6</v>
      </c>
      <c r="N7" s="5">
        <f>IF(E7=0,0,M7/E7)</f>
        <v>0.31578947368421051</v>
      </c>
    </row>
    <row r="8" spans="1:14" x14ac:dyDescent="0.35">
      <c r="A8" s="6" t="s">
        <v>86</v>
      </c>
      <c r="B8" t="str">
        <f>[1]DOUDEEN!J45</f>
        <v>VRÁNA Martin</v>
      </c>
      <c r="C8" t="str">
        <f>[1]DOUDEEN!A1</f>
        <v>Doudeen Team</v>
      </c>
      <c r="D8">
        <f>[1]DOUDEEN!N45</f>
        <v>11</v>
      </c>
      <c r="E8">
        <f>SUM(F8:H8)</f>
        <v>18</v>
      </c>
      <c r="F8">
        <f>[1]DOUDEEN!K45</f>
        <v>7</v>
      </c>
      <c r="G8">
        <f>[1]DOUDEEN!L45</f>
        <v>7</v>
      </c>
      <c r="H8">
        <f>[1]DOUDEEN!M45</f>
        <v>4</v>
      </c>
      <c r="I8">
        <f>[1]DOUDEEN!O45</f>
        <v>30</v>
      </c>
      <c r="J8" s="3" t="s">
        <v>4</v>
      </c>
      <c r="K8" s="4">
        <f>[1]DOUDEEN!P45</f>
        <v>23</v>
      </c>
      <c r="L8">
        <f>(F8*2)+G8</f>
        <v>21</v>
      </c>
      <c r="M8">
        <f>F8-H8</f>
        <v>3</v>
      </c>
      <c r="N8" s="5">
        <f>IF(E8=0,0,M8/E8)</f>
        <v>0.16666666666666666</v>
      </c>
    </row>
    <row r="9" spans="1:14" x14ac:dyDescent="0.35">
      <c r="A9" s="6" t="s">
        <v>87</v>
      </c>
      <c r="B9" t="str">
        <f>[1]PNHL2!C45</f>
        <v>ZÍKA Václav</v>
      </c>
      <c r="C9" t="str">
        <f>[1]PNHL2!A1</f>
        <v>Prague NHL 2</v>
      </c>
      <c r="D9">
        <f>[1]PNHL2!G45</f>
        <v>12</v>
      </c>
      <c r="E9">
        <f>SUM(F9:H9)</f>
        <v>17</v>
      </c>
      <c r="F9">
        <f>[1]PNHL2!D45</f>
        <v>8</v>
      </c>
      <c r="G9">
        <f>[1]PNHL2!E45</f>
        <v>4</v>
      </c>
      <c r="H9">
        <f>[1]PNHL2!F45</f>
        <v>5</v>
      </c>
      <c r="I9">
        <f>[1]PNHL2!H45</f>
        <v>39</v>
      </c>
      <c r="J9" s="3" t="s">
        <v>4</v>
      </c>
      <c r="K9" s="4">
        <f>[1]PNHL2!I45</f>
        <v>34</v>
      </c>
      <c r="L9">
        <f>(F9*2)+G9</f>
        <v>20</v>
      </c>
      <c r="M9">
        <f>F9-H9</f>
        <v>3</v>
      </c>
      <c r="N9" s="5">
        <f>IF(E9=0,0,M9/E9)</f>
        <v>0.17647058823529413</v>
      </c>
    </row>
    <row r="10" spans="1:14" x14ac:dyDescent="0.35">
      <c r="A10" s="6" t="s">
        <v>88</v>
      </c>
      <c r="B10" t="str">
        <f>'[1]BŘE B'!J45</f>
        <v>DOHNAL Jiří</v>
      </c>
      <c r="C10" t="str">
        <f>'[1]BŘE B'!A1</f>
        <v>Gunners Břeclav "B"</v>
      </c>
      <c r="D10">
        <f>'[1]BŘE B'!N45</f>
        <v>13</v>
      </c>
      <c r="E10">
        <f>SUM(F10:H10)</f>
        <v>21</v>
      </c>
      <c r="F10">
        <f>'[1]BŘE B'!K45</f>
        <v>8</v>
      </c>
      <c r="G10">
        <f>'[1]BŘE B'!L45</f>
        <v>4</v>
      </c>
      <c r="H10">
        <f>'[1]BŘE B'!M45</f>
        <v>9</v>
      </c>
      <c r="I10">
        <f>'[1]BŘE B'!O45</f>
        <v>61</v>
      </c>
      <c r="J10" s="3" t="s">
        <v>4</v>
      </c>
      <c r="K10" s="4">
        <f>'[1]BŘE B'!P45</f>
        <v>54</v>
      </c>
      <c r="L10">
        <f>(F10*2)+G10</f>
        <v>20</v>
      </c>
      <c r="M10">
        <f>F10-H10</f>
        <v>-1</v>
      </c>
      <c r="N10" s="5">
        <f>IF(E10=0,0,M10/E10)</f>
        <v>-4.7619047619047616E-2</v>
      </c>
    </row>
    <row r="11" spans="1:14" x14ac:dyDescent="0.35">
      <c r="A11" s="6" t="s">
        <v>89</v>
      </c>
      <c r="B11" t="str">
        <f>'[1]BŘE B'!C45</f>
        <v>KAŇA Simon</v>
      </c>
      <c r="C11" t="str">
        <f>'[1]BŘE B'!A1</f>
        <v>Gunners Břeclav "B"</v>
      </c>
      <c r="D11">
        <f>'[1]BŘE B'!G45</f>
        <v>13</v>
      </c>
      <c r="E11">
        <f>SUM(F11:H11)</f>
        <v>21</v>
      </c>
      <c r="F11">
        <f>'[1]BŘE B'!D45</f>
        <v>7</v>
      </c>
      <c r="G11">
        <f>'[1]BŘE B'!E45</f>
        <v>6</v>
      </c>
      <c r="H11">
        <f>'[1]BŘE B'!F45</f>
        <v>8</v>
      </c>
      <c r="I11">
        <f>'[1]BŘE B'!H45</f>
        <v>43</v>
      </c>
      <c r="J11" s="3" t="s">
        <v>4</v>
      </c>
      <c r="K11" s="4">
        <f>'[1]BŘE B'!I45</f>
        <v>48</v>
      </c>
      <c r="L11">
        <f>(F11*2)+G11</f>
        <v>20</v>
      </c>
      <c r="M11">
        <f>F11-H11</f>
        <v>-1</v>
      </c>
      <c r="N11" s="5">
        <f>IF(E11=0,0,M11/E11)</f>
        <v>-4.7619047619047616E-2</v>
      </c>
    </row>
    <row r="12" spans="1:14" x14ac:dyDescent="0.35">
      <c r="A12" s="6" t="s">
        <v>90</v>
      </c>
      <c r="B12" t="str">
        <f>[1]OSTRAVA!Q45</f>
        <v>PELIKÁN Pavel</v>
      </c>
      <c r="C12" t="str">
        <f>[1]OSTRAVA!A1</f>
        <v>Šprtmejkři Ostrava</v>
      </c>
      <c r="D12">
        <f>[1]OSTRAVA!U45</f>
        <v>11</v>
      </c>
      <c r="E12">
        <f>SUM(F12:H12)</f>
        <v>13</v>
      </c>
      <c r="F12">
        <f>[1]OSTRAVA!R45</f>
        <v>8</v>
      </c>
      <c r="G12">
        <f>[1]OSTRAVA!S45</f>
        <v>2</v>
      </c>
      <c r="H12">
        <f>[1]OSTRAVA!T45</f>
        <v>3</v>
      </c>
      <c r="I12">
        <f>[1]OSTRAVA!V45</f>
        <v>38</v>
      </c>
      <c r="J12" s="3" t="s">
        <v>4</v>
      </c>
      <c r="K12" s="4">
        <f>[1]OSTRAVA!W45</f>
        <v>24</v>
      </c>
      <c r="L12">
        <f>(F12*2)+G12</f>
        <v>18</v>
      </c>
      <c r="M12">
        <f>F12-H12</f>
        <v>5</v>
      </c>
      <c r="N12" s="5">
        <f>IF(E12=0,0,M12/E12)</f>
        <v>0.38461538461538464</v>
      </c>
    </row>
    <row r="13" spans="1:14" x14ac:dyDescent="0.35">
      <c r="A13" s="6" t="s">
        <v>91</v>
      </c>
      <c r="B13" t="str">
        <f>[1]DOUDEEN!X45</f>
        <v>MARTINČIČ Jakub</v>
      </c>
      <c r="C13" t="str">
        <f>[1]DOUDEEN!A1</f>
        <v>Doudeen Team</v>
      </c>
      <c r="D13">
        <f>[1]DOUDEEN!AB45</f>
        <v>10</v>
      </c>
      <c r="E13">
        <f>SUM(F13:H13)</f>
        <v>14</v>
      </c>
      <c r="F13">
        <f>[1]DOUDEEN!Y45</f>
        <v>5</v>
      </c>
      <c r="G13">
        <f>[1]DOUDEEN!Z45</f>
        <v>7</v>
      </c>
      <c r="H13">
        <f>[1]DOUDEEN!AA45</f>
        <v>2</v>
      </c>
      <c r="I13">
        <f>[1]DOUDEEN!AC45</f>
        <v>49</v>
      </c>
      <c r="J13" s="3" t="s">
        <v>4</v>
      </c>
      <c r="K13" s="4">
        <f>[1]DOUDEEN!AD45</f>
        <v>38</v>
      </c>
      <c r="L13">
        <f>(F13*2)+G13</f>
        <v>17</v>
      </c>
      <c r="M13">
        <f>F13-H13</f>
        <v>3</v>
      </c>
      <c r="N13" s="5">
        <f>IF(E13=0,0,M13/E13)</f>
        <v>0.21428571428571427</v>
      </c>
    </row>
    <row r="14" spans="1:14" x14ac:dyDescent="0.35">
      <c r="A14" s="6" t="s">
        <v>92</v>
      </c>
      <c r="B14" t="str">
        <f>'[1]BOSK 0'!J45</f>
        <v>FERUGA Bohumil</v>
      </c>
      <c r="C14" t="str">
        <f>'[1]BOSK 0'!A1</f>
        <v>BHK IQ Boskovice Zero</v>
      </c>
      <c r="D14">
        <f>'[1]BOSK 0'!N45</f>
        <v>9</v>
      </c>
      <c r="E14">
        <f>SUM(F14:H14)</f>
        <v>13</v>
      </c>
      <c r="F14">
        <f>'[1]BOSK 0'!K45</f>
        <v>7</v>
      </c>
      <c r="G14">
        <f>'[1]BOSK 0'!L45</f>
        <v>2</v>
      </c>
      <c r="H14">
        <f>'[1]BOSK 0'!M45</f>
        <v>4</v>
      </c>
      <c r="I14">
        <f>'[1]BOSK 0'!O45</f>
        <v>30</v>
      </c>
      <c r="J14" s="3" t="s">
        <v>4</v>
      </c>
      <c r="K14" s="4">
        <f>'[1]BOSK 0'!P45</f>
        <v>23</v>
      </c>
      <c r="L14">
        <f>(F14*2)+G14</f>
        <v>16</v>
      </c>
      <c r="M14">
        <f>F14-H14</f>
        <v>3</v>
      </c>
      <c r="N14" s="5">
        <f>IF(E14=0,0,M14/E14)</f>
        <v>0.23076923076923078</v>
      </c>
    </row>
    <row r="15" spans="1:14" x14ac:dyDescent="0.35">
      <c r="A15" s="6" t="s">
        <v>93</v>
      </c>
      <c r="B15" t="str">
        <f>[1]PNHL2!X45</f>
        <v>VANČURA Tomáš</v>
      </c>
      <c r="C15" t="str">
        <f>[1]PNHL2!A1</f>
        <v>Prague NHL 2</v>
      </c>
      <c r="D15">
        <f>[1]PNHL2!AB45</f>
        <v>10</v>
      </c>
      <c r="E15">
        <f>SUM(F15:H15)</f>
        <v>14</v>
      </c>
      <c r="F15">
        <f>[1]PNHL2!Y45</f>
        <v>7</v>
      </c>
      <c r="G15">
        <f>[1]PNHL2!Z45</f>
        <v>2</v>
      </c>
      <c r="H15">
        <f>[1]PNHL2!AA45</f>
        <v>5</v>
      </c>
      <c r="I15">
        <f>[1]PNHL2!AC45</f>
        <v>30</v>
      </c>
      <c r="J15" s="3" t="s">
        <v>4</v>
      </c>
      <c r="K15" s="4">
        <f>[1]PNHL2!AD45</f>
        <v>24</v>
      </c>
      <c r="L15">
        <f>(F15*2)+G15</f>
        <v>16</v>
      </c>
      <c r="M15">
        <f>F15-H15</f>
        <v>2</v>
      </c>
      <c r="N15" s="5">
        <f>IF(E15=0,0,M15/E15)</f>
        <v>0.14285714285714285</v>
      </c>
    </row>
    <row r="16" spans="1:14" x14ac:dyDescent="0.35">
      <c r="A16" s="6" t="s">
        <v>94</v>
      </c>
      <c r="B16" t="str">
        <f>[1]PNHL2!Q45</f>
        <v>FOLTÝN Jaromír jun</v>
      </c>
      <c r="C16" t="str">
        <f>[1]PNHL2!A1</f>
        <v>Prague NHL 2</v>
      </c>
      <c r="D16">
        <f>[1]PNHL2!U45</f>
        <v>11</v>
      </c>
      <c r="E16">
        <f>SUM(F16:H16)</f>
        <v>17</v>
      </c>
      <c r="F16">
        <f>[1]PNHL2!R45</f>
        <v>5</v>
      </c>
      <c r="G16">
        <f>[1]PNHL2!S45</f>
        <v>6</v>
      </c>
      <c r="H16">
        <f>[1]PNHL2!T45</f>
        <v>6</v>
      </c>
      <c r="I16">
        <f>[1]PNHL2!V45</f>
        <v>37</v>
      </c>
      <c r="J16" s="3" t="s">
        <v>4</v>
      </c>
      <c r="K16" s="4">
        <f>[1]PNHL2!W45</f>
        <v>44</v>
      </c>
      <c r="L16">
        <f>(F16*2)+G16</f>
        <v>16</v>
      </c>
      <c r="M16">
        <f>F16-H16</f>
        <v>-1</v>
      </c>
      <c r="N16" s="5">
        <f>IF(E16=0,0,M16/E16)</f>
        <v>-5.8823529411764705E-2</v>
      </c>
    </row>
    <row r="17" spans="1:14" x14ac:dyDescent="0.35">
      <c r="A17" s="6" t="s">
        <v>95</v>
      </c>
      <c r="B17" t="str">
        <f>[1]DOUDEEN!Q45</f>
        <v>MAJER Zdeněk</v>
      </c>
      <c r="C17" t="str">
        <f>[1]DOUDEEN!A1</f>
        <v>Doudeen Team</v>
      </c>
      <c r="D17">
        <f>[1]DOUDEEN!U45</f>
        <v>7</v>
      </c>
      <c r="E17">
        <f>SUM(F17:H17)</f>
        <v>9</v>
      </c>
      <c r="F17">
        <f>[1]DOUDEEN!R45</f>
        <v>3</v>
      </c>
      <c r="G17">
        <f>[1]DOUDEEN!S45</f>
        <v>6</v>
      </c>
      <c r="H17">
        <f>[1]DOUDEEN!T45</f>
        <v>0</v>
      </c>
      <c r="I17">
        <f>[1]DOUDEEN!V45</f>
        <v>16</v>
      </c>
      <c r="J17" s="3" t="s">
        <v>4</v>
      </c>
      <c r="K17" s="4">
        <f>[1]DOUDEEN!W45</f>
        <v>11</v>
      </c>
      <c r="L17">
        <f>(F17*2)+G17</f>
        <v>12</v>
      </c>
      <c r="M17">
        <f>F17-H17</f>
        <v>3</v>
      </c>
      <c r="N17" s="5">
        <f>IF(E17=0,0,M17/E17)</f>
        <v>0.33333333333333331</v>
      </c>
    </row>
    <row r="18" spans="1:14" x14ac:dyDescent="0.35">
      <c r="A18" s="6" t="s">
        <v>96</v>
      </c>
      <c r="B18" t="str">
        <f>[1]PNHL2!J45</f>
        <v>SMOLÍK Michal</v>
      </c>
      <c r="C18" t="str">
        <f>[1]PNHL2!A1</f>
        <v>Prague NHL 2</v>
      </c>
      <c r="D18">
        <f>[1]PNHL2!N45</f>
        <v>10</v>
      </c>
      <c r="E18">
        <f>SUM(F18:H18)</f>
        <v>15</v>
      </c>
      <c r="F18">
        <f>[1]PNHL2!K45</f>
        <v>3</v>
      </c>
      <c r="G18">
        <f>[1]PNHL2!L45</f>
        <v>6</v>
      </c>
      <c r="H18">
        <f>[1]PNHL2!M45</f>
        <v>6</v>
      </c>
      <c r="I18">
        <f>[1]PNHL2!O45</f>
        <v>18</v>
      </c>
      <c r="J18" s="3" t="s">
        <v>4</v>
      </c>
      <c r="K18" s="4">
        <f>[1]PNHL2!P45</f>
        <v>23</v>
      </c>
      <c r="L18">
        <f>(F18*2)+G18</f>
        <v>12</v>
      </c>
      <c r="M18">
        <f>F18-H18</f>
        <v>-3</v>
      </c>
      <c r="N18" s="5">
        <f>IF(E18=0,0,M18/E18)</f>
        <v>-0.2</v>
      </c>
    </row>
    <row r="19" spans="1:14" x14ac:dyDescent="0.35">
      <c r="A19" s="6" t="s">
        <v>97</v>
      </c>
      <c r="B19" t="str">
        <f>[1]DRAGONS!C45</f>
        <v>BOHÁČEK Martin</v>
      </c>
      <c r="C19" t="str">
        <f>[1]DRAGONS!A1</f>
        <v>Dragons Modřice</v>
      </c>
      <c r="D19">
        <f>[1]DRAGONS!G45</f>
        <v>7</v>
      </c>
      <c r="E19">
        <f>SUM(F19:H19)</f>
        <v>7</v>
      </c>
      <c r="F19">
        <f>[1]DRAGONS!D45</f>
        <v>5</v>
      </c>
      <c r="G19">
        <f>[1]DRAGONS!E45</f>
        <v>1</v>
      </c>
      <c r="H19">
        <f>[1]DRAGONS!F45</f>
        <v>1</v>
      </c>
      <c r="I19">
        <f>[1]DRAGONS!H45</f>
        <v>18</v>
      </c>
      <c r="J19" s="3" t="s">
        <v>4</v>
      </c>
      <c r="K19" s="4">
        <f>[1]DRAGONS!I45</f>
        <v>7</v>
      </c>
      <c r="L19">
        <f>(F19*2)+G19</f>
        <v>11</v>
      </c>
      <c r="M19">
        <f>F19-H19</f>
        <v>4</v>
      </c>
      <c r="N19" s="5">
        <f>IF(E19=0,0,M19/E19)</f>
        <v>0.5714285714285714</v>
      </c>
    </row>
    <row r="20" spans="1:14" x14ac:dyDescent="0.35">
      <c r="A20" s="6" t="s">
        <v>98</v>
      </c>
      <c r="B20" t="str">
        <f>[1]PNHL1!Q45</f>
        <v>ŠTĚTINA Miroslav</v>
      </c>
      <c r="C20" t="str">
        <f>[1]PNHL1!A1</f>
        <v>Prague NHL 1</v>
      </c>
      <c r="D20">
        <f>[1]PNHL1!U45</f>
        <v>8</v>
      </c>
      <c r="E20">
        <f>SUM(F20:H20)</f>
        <v>8</v>
      </c>
      <c r="F20">
        <f>[1]PNHL1!R45</f>
        <v>5</v>
      </c>
      <c r="G20">
        <f>[1]PNHL1!S45</f>
        <v>1</v>
      </c>
      <c r="H20">
        <f>[1]PNHL1!T45</f>
        <v>2</v>
      </c>
      <c r="I20">
        <f>[1]PNHL1!V45</f>
        <v>29</v>
      </c>
      <c r="J20" s="3" t="s">
        <v>4</v>
      </c>
      <c r="K20" s="4">
        <f>[1]PNHL1!W45</f>
        <v>29</v>
      </c>
      <c r="L20">
        <f>(F20*2)+G20</f>
        <v>11</v>
      </c>
      <c r="M20">
        <f>F20-H20</f>
        <v>3</v>
      </c>
      <c r="N20" s="5">
        <f>IF(E20=0,0,M20/E20)</f>
        <v>0.375</v>
      </c>
    </row>
    <row r="21" spans="1:14" x14ac:dyDescent="0.35">
      <c r="A21" s="6" t="s">
        <v>99</v>
      </c>
      <c r="B21" t="str">
        <f>[1]DOUDEEN!AE45</f>
        <v>FRANĚK Michal</v>
      </c>
      <c r="C21" t="str">
        <f>[1]DOUDEEN!A1</f>
        <v>Doudeen Team</v>
      </c>
      <c r="D21">
        <f>[1]DOUDEEN!AI45</f>
        <v>8</v>
      </c>
      <c r="E21">
        <f>SUM(F21:H21)</f>
        <v>11</v>
      </c>
      <c r="F21">
        <f>[1]DOUDEEN!AF45</f>
        <v>5</v>
      </c>
      <c r="G21">
        <f>[1]DOUDEEN!AG45</f>
        <v>1</v>
      </c>
      <c r="H21">
        <f>[1]DOUDEEN!AH45</f>
        <v>5</v>
      </c>
      <c r="I21">
        <f>[1]DOUDEEN!AJ45</f>
        <v>27</v>
      </c>
      <c r="J21" s="3" t="s">
        <v>4</v>
      </c>
      <c r="K21" s="4">
        <f>[1]DOUDEEN!AK45</f>
        <v>17</v>
      </c>
      <c r="L21">
        <f>(F21*2)+G21</f>
        <v>11</v>
      </c>
      <c r="M21">
        <f>F21-H21</f>
        <v>0</v>
      </c>
      <c r="N21" s="5">
        <f>IF(E21=0,0,M21/E21)</f>
        <v>0</v>
      </c>
    </row>
    <row r="22" spans="1:14" x14ac:dyDescent="0.35">
      <c r="A22" s="6" t="s">
        <v>100</v>
      </c>
      <c r="B22" t="str">
        <f>'[1]BŘE A'!C45</f>
        <v>DOLEŽAL Jan</v>
      </c>
      <c r="C22" t="str">
        <f>'[1]BŘE A'!A1</f>
        <v>Gunners Břeclav</v>
      </c>
      <c r="D22">
        <f>'[1]BŘE A'!G45</f>
        <v>8</v>
      </c>
      <c r="E22">
        <f>SUM(F22:H22)</f>
        <v>8</v>
      </c>
      <c r="F22">
        <f>'[1]BŘE A'!D45</f>
        <v>5</v>
      </c>
      <c r="G22">
        <f>'[1]BŘE A'!E45</f>
        <v>0</v>
      </c>
      <c r="H22">
        <f>'[1]BŘE A'!F45</f>
        <v>3</v>
      </c>
      <c r="I22">
        <f>'[1]BŘE A'!H45</f>
        <v>31</v>
      </c>
      <c r="J22" s="3" t="s">
        <v>4</v>
      </c>
      <c r="K22" s="4">
        <f>'[1]BŘE A'!I45</f>
        <v>24</v>
      </c>
      <c r="L22">
        <f>(F22*2)+G22</f>
        <v>10</v>
      </c>
      <c r="M22">
        <f>F22-H22</f>
        <v>2</v>
      </c>
      <c r="N22" s="5">
        <f>IF(E22=0,0,M22/E22)</f>
        <v>0.25</v>
      </c>
    </row>
    <row r="23" spans="1:14" x14ac:dyDescent="0.35">
      <c r="A23" s="6" t="s">
        <v>101</v>
      </c>
      <c r="B23" t="str">
        <f>[1]DOUDEEN!C45</f>
        <v>CHYTIL Jakub</v>
      </c>
      <c r="C23" t="str">
        <f>[1]DOUDEEN!A1</f>
        <v>Doudeen Team</v>
      </c>
      <c r="D23">
        <f>[1]DOUDEEN!G45</f>
        <v>9</v>
      </c>
      <c r="E23">
        <f>SUM(F23:H23)</f>
        <v>11</v>
      </c>
      <c r="F23">
        <f>[1]DOUDEEN!D45</f>
        <v>3</v>
      </c>
      <c r="G23">
        <f>[1]DOUDEEN!E45</f>
        <v>4</v>
      </c>
      <c r="H23">
        <f>[1]DOUDEEN!F45</f>
        <v>4</v>
      </c>
      <c r="I23">
        <f>[1]DOUDEEN!H45</f>
        <v>17</v>
      </c>
      <c r="J23" s="3" t="s">
        <v>4</v>
      </c>
      <c r="K23" s="4">
        <f>[1]DOUDEEN!I45</f>
        <v>17</v>
      </c>
      <c r="L23">
        <f>(F23*2)+G23</f>
        <v>10</v>
      </c>
      <c r="M23">
        <f>F23-H23</f>
        <v>-1</v>
      </c>
      <c r="N23" s="5">
        <f>IF(E23=0,0,M23/E23)</f>
        <v>-9.0909090909090912E-2</v>
      </c>
    </row>
    <row r="24" spans="1:14" x14ac:dyDescent="0.35">
      <c r="A24" s="6" t="s">
        <v>102</v>
      </c>
      <c r="B24" t="str">
        <f>[1]BOHUNICE!J45</f>
        <v>FRANĚK Ivan</v>
      </c>
      <c r="C24" t="str">
        <f>[1]BOHUNICE!A1</f>
        <v>THE Orel Bohunice</v>
      </c>
      <c r="D24">
        <f>[1]BOHUNICE!N45</f>
        <v>6</v>
      </c>
      <c r="E24">
        <f>SUM(F24:H24)</f>
        <v>6</v>
      </c>
      <c r="F24">
        <f>[1]BOHUNICE!K45</f>
        <v>4</v>
      </c>
      <c r="G24">
        <f>[1]BOHUNICE!L45</f>
        <v>1</v>
      </c>
      <c r="H24">
        <f>[1]BOHUNICE!M45</f>
        <v>1</v>
      </c>
      <c r="I24">
        <f>[1]BOHUNICE!O45</f>
        <v>17</v>
      </c>
      <c r="J24" s="3" t="s">
        <v>4</v>
      </c>
      <c r="K24" s="4">
        <f>[1]BOHUNICE!P45</f>
        <v>14</v>
      </c>
      <c r="L24">
        <f>(F24*2)+G24</f>
        <v>9</v>
      </c>
      <c r="M24">
        <f>F24-H24</f>
        <v>3</v>
      </c>
      <c r="N24" s="5">
        <f>IF(E24=0,0,M24/E24)</f>
        <v>0.5</v>
      </c>
    </row>
    <row r="25" spans="1:14" x14ac:dyDescent="0.35">
      <c r="A25" s="6" t="s">
        <v>103</v>
      </c>
      <c r="B25" t="str">
        <f>[1]SHL!Q45</f>
        <v>KUČERA Martin</v>
      </c>
      <c r="C25" t="str">
        <f>[1]SHL!A1</f>
        <v>SHL Brno</v>
      </c>
      <c r="D25">
        <f>[1]SHL!U45</f>
        <v>6</v>
      </c>
      <c r="E25">
        <f>SUM(F25:H25)</f>
        <v>6</v>
      </c>
      <c r="F25">
        <f>[1]SHL!R45</f>
        <v>4</v>
      </c>
      <c r="G25">
        <f>[1]SHL!S45</f>
        <v>1</v>
      </c>
      <c r="H25">
        <f>[1]SHL!T45</f>
        <v>1</v>
      </c>
      <c r="I25">
        <f>[1]SHL!V45</f>
        <v>14</v>
      </c>
      <c r="J25" s="3" t="s">
        <v>4</v>
      </c>
      <c r="K25" s="4">
        <f>[1]SHL!W45</f>
        <v>6</v>
      </c>
      <c r="L25">
        <f>(F25*2)+G25</f>
        <v>9</v>
      </c>
      <c r="M25">
        <f>F25-H25</f>
        <v>3</v>
      </c>
      <c r="N25" s="5">
        <f>IF(E25=0,0,M25/E25)</f>
        <v>0.5</v>
      </c>
    </row>
    <row r="26" spans="1:14" x14ac:dyDescent="0.35">
      <c r="A26" s="6" t="s">
        <v>104</v>
      </c>
      <c r="B26" t="str">
        <f>'[1]DRAG B'!AE45</f>
        <v>ŘEHOŘ Jakub</v>
      </c>
      <c r="C26" t="str">
        <f>'[1]DRAG B'!A1</f>
        <v>Dragons Modřice "B"</v>
      </c>
      <c r="D26">
        <f>'[1]DRAG B'!AI45</f>
        <v>7</v>
      </c>
      <c r="E26">
        <f>SUM(F26:H26)</f>
        <v>7</v>
      </c>
      <c r="F26">
        <f>'[1]DRAG B'!AF45</f>
        <v>4</v>
      </c>
      <c r="G26">
        <f>'[1]DRAG B'!AG45</f>
        <v>1</v>
      </c>
      <c r="H26">
        <f>'[1]DRAG B'!AH45</f>
        <v>2</v>
      </c>
      <c r="I26">
        <f>'[1]DRAG B'!AJ45</f>
        <v>20</v>
      </c>
      <c r="J26" s="3" t="s">
        <v>4</v>
      </c>
      <c r="K26" s="4">
        <f>'[1]DRAG B'!AK45</f>
        <v>12</v>
      </c>
      <c r="L26">
        <f>(F26*2)+G26</f>
        <v>9</v>
      </c>
      <c r="M26">
        <f>F26-H26</f>
        <v>2</v>
      </c>
      <c r="N26" s="5">
        <f>IF(E26=0,0,M26/E26)</f>
        <v>0.2857142857142857</v>
      </c>
    </row>
    <row r="27" spans="1:14" x14ac:dyDescent="0.35">
      <c r="A27" s="6" t="s">
        <v>105</v>
      </c>
      <c r="B27" t="str">
        <f>[1]PNHL3!C45</f>
        <v>SYRŮČEK Adam</v>
      </c>
      <c r="C27" t="str">
        <f>[1]PNHL3!A1</f>
        <v>Prague NHL 3</v>
      </c>
      <c r="D27">
        <f>[1]PNHL3!G45</f>
        <v>8</v>
      </c>
      <c r="E27">
        <f>SUM(F27:H27)</f>
        <v>8</v>
      </c>
      <c r="F27">
        <f>[1]PNHL3!D45</f>
        <v>4</v>
      </c>
      <c r="G27">
        <f>[1]PNHL3!E45</f>
        <v>1</v>
      </c>
      <c r="H27">
        <f>[1]PNHL3!F45</f>
        <v>3</v>
      </c>
      <c r="I27">
        <f>[1]PNHL3!H45</f>
        <v>40</v>
      </c>
      <c r="J27" s="3" t="s">
        <v>4</v>
      </c>
      <c r="K27" s="4">
        <f>[1]PNHL3!I45</f>
        <v>24</v>
      </c>
      <c r="L27">
        <f>(F27*2)+G27</f>
        <v>9</v>
      </c>
      <c r="M27">
        <f>F27-H27</f>
        <v>1</v>
      </c>
      <c r="N27" s="5">
        <f>IF(E27=0,0,M27/E27)</f>
        <v>0.125</v>
      </c>
    </row>
    <row r="28" spans="1:14" x14ac:dyDescent="0.35">
      <c r="A28" s="6" t="s">
        <v>106</v>
      </c>
      <c r="B28" t="str">
        <f>[1]OSTRAVA!X45</f>
        <v>ALEXANDROV Pavel</v>
      </c>
      <c r="C28" t="str">
        <f>[1]OSTRAVA!A1</f>
        <v>Šprtmejkři Ostrava</v>
      </c>
      <c r="D28">
        <f>[1]OSTRAVA!AB45</f>
        <v>8</v>
      </c>
      <c r="E28">
        <f>SUM(F28:H28)</f>
        <v>11</v>
      </c>
      <c r="F28">
        <f>[1]OSTRAVA!Y45</f>
        <v>3</v>
      </c>
      <c r="G28">
        <f>[1]OSTRAVA!Z45</f>
        <v>3</v>
      </c>
      <c r="H28">
        <f>[1]OSTRAVA!AA45</f>
        <v>5</v>
      </c>
      <c r="I28">
        <f>[1]OSTRAVA!AC45</f>
        <v>18</v>
      </c>
      <c r="J28" s="3" t="s">
        <v>4</v>
      </c>
      <c r="K28" s="4">
        <f>[1]OSTRAVA!AD45</f>
        <v>15</v>
      </c>
      <c r="L28">
        <f>(F28*2)+G28</f>
        <v>9</v>
      </c>
      <c r="M28">
        <f>F28-H28</f>
        <v>-2</v>
      </c>
      <c r="N28" s="5">
        <f>IF(E28=0,0,M28/E28)</f>
        <v>-0.18181818181818182</v>
      </c>
    </row>
    <row r="29" spans="1:14" x14ac:dyDescent="0.35">
      <c r="A29" s="6" t="s">
        <v>107</v>
      </c>
      <c r="B29" t="str">
        <f>'[1]BŘE B'!Q45</f>
        <v>BRAUNER Vojtěch</v>
      </c>
      <c r="C29" t="str">
        <f>'[1]BŘE B'!A1</f>
        <v>Gunners Břeclav "B"</v>
      </c>
      <c r="D29">
        <f>'[1]BŘE B'!U45</f>
        <v>13</v>
      </c>
      <c r="E29">
        <f>SUM(F29:H29)</f>
        <v>21</v>
      </c>
      <c r="F29">
        <f>'[1]BŘE B'!R45</f>
        <v>2</v>
      </c>
      <c r="G29">
        <f>'[1]BŘE B'!S45</f>
        <v>5</v>
      </c>
      <c r="H29">
        <f>'[1]BŘE B'!T45</f>
        <v>14</v>
      </c>
      <c r="I29">
        <f>'[1]BŘE B'!V45</f>
        <v>39</v>
      </c>
      <c r="J29" s="3" t="s">
        <v>4</v>
      </c>
      <c r="K29" s="4">
        <f>'[1]BŘE B'!W45</f>
        <v>71</v>
      </c>
      <c r="L29">
        <f>(F29*2)+G29</f>
        <v>9</v>
      </c>
      <c r="M29">
        <f>F29-H29</f>
        <v>-12</v>
      </c>
      <c r="N29" s="5">
        <f>IF(E29=0,0,M29/E29)</f>
        <v>-0.5714285714285714</v>
      </c>
    </row>
    <row r="30" spans="1:14" x14ac:dyDescent="0.35">
      <c r="A30" s="6" t="s">
        <v>108</v>
      </c>
      <c r="B30" t="str">
        <f>'[1]DRAG B'!C45</f>
        <v>TIRPÁK Patrik</v>
      </c>
      <c r="C30" t="str">
        <f>'[1]DRAG B'!A1</f>
        <v>Dragons Modřice "B"</v>
      </c>
      <c r="D30">
        <f>'[1]DRAG B'!G45</f>
        <v>7</v>
      </c>
      <c r="E30">
        <f>SUM(F30:H30)</f>
        <v>7</v>
      </c>
      <c r="F30">
        <f>'[1]DRAG B'!D45</f>
        <v>3</v>
      </c>
      <c r="G30">
        <f>'[1]DRAG B'!E45</f>
        <v>2</v>
      </c>
      <c r="H30">
        <f>'[1]DRAG B'!F45</f>
        <v>2</v>
      </c>
      <c r="I30">
        <f>'[1]DRAG B'!H45</f>
        <v>15</v>
      </c>
      <c r="J30" s="3" t="s">
        <v>4</v>
      </c>
      <c r="K30" s="4">
        <f>'[1]DRAG B'!I45</f>
        <v>12</v>
      </c>
      <c r="L30">
        <f>(F30*2)+G30</f>
        <v>8</v>
      </c>
      <c r="M30">
        <f>F30-H30</f>
        <v>1</v>
      </c>
      <c r="N30" s="5">
        <f>IF(E30=0,0,M30/E30)</f>
        <v>0.14285714285714285</v>
      </c>
    </row>
    <row r="31" spans="1:14" x14ac:dyDescent="0.35">
      <c r="A31" s="6" t="s">
        <v>109</v>
      </c>
      <c r="B31" t="str">
        <f>[1]DRAGONS!Q45</f>
        <v>NAKLÁDAL Jiří</v>
      </c>
      <c r="C31" t="str">
        <f>[1]DRAGONS!A1</f>
        <v>Dragons Modřice</v>
      </c>
      <c r="D31">
        <f>[1]DRAGONS!U45</f>
        <v>8</v>
      </c>
      <c r="E31">
        <f>SUM(F31:H31)</f>
        <v>8</v>
      </c>
      <c r="F31">
        <f>[1]DRAGONS!R45</f>
        <v>2</v>
      </c>
      <c r="G31">
        <f>[1]DRAGONS!S45</f>
        <v>4</v>
      </c>
      <c r="H31">
        <f>[1]DRAGONS!T45</f>
        <v>2</v>
      </c>
      <c r="I31">
        <f>[1]DRAGONS!V45</f>
        <v>14</v>
      </c>
      <c r="J31" s="3" t="s">
        <v>4</v>
      </c>
      <c r="K31" s="4">
        <f>[1]DRAGONS!W45</f>
        <v>15</v>
      </c>
      <c r="L31">
        <f>(F31*2)+G31</f>
        <v>8</v>
      </c>
      <c r="M31">
        <f>F31-H31</f>
        <v>0</v>
      </c>
      <c r="N31" s="5">
        <f>IF(E31=0,0,M31/E31)</f>
        <v>0</v>
      </c>
    </row>
    <row r="32" spans="1:14" x14ac:dyDescent="0.35">
      <c r="A32" s="6" t="s">
        <v>110</v>
      </c>
      <c r="B32" t="str">
        <f>[1]NOISY!J45</f>
        <v>GRABINSKÁ Michaela</v>
      </c>
      <c r="C32" t="str">
        <f>[1]NOISY!A1</f>
        <v>Noisy Voices</v>
      </c>
      <c r="D32">
        <f>[1]NOISY!N45</f>
        <v>6</v>
      </c>
      <c r="E32">
        <f>SUM(F32:H32)</f>
        <v>6</v>
      </c>
      <c r="F32">
        <f>[1]NOISY!K45</f>
        <v>3</v>
      </c>
      <c r="G32">
        <f>[1]NOISY!L45</f>
        <v>1</v>
      </c>
      <c r="H32">
        <f>[1]NOISY!M45</f>
        <v>2</v>
      </c>
      <c r="I32">
        <f>[1]NOISY!O45</f>
        <v>18</v>
      </c>
      <c r="J32" s="3" t="s">
        <v>4</v>
      </c>
      <c r="K32" s="4">
        <f>[1]NOISY!P45</f>
        <v>14</v>
      </c>
      <c r="L32">
        <f>(F32*2)+G32</f>
        <v>7</v>
      </c>
      <c r="M32">
        <f>F32-H32</f>
        <v>1</v>
      </c>
      <c r="N32" s="5">
        <f>IF(E32=0,0,M32/E32)</f>
        <v>0.16666666666666666</v>
      </c>
    </row>
    <row r="33" spans="1:14" x14ac:dyDescent="0.35">
      <c r="A33" s="6" t="s">
        <v>111</v>
      </c>
      <c r="B33" t="str">
        <f>'[1]BOSK 0'!X45</f>
        <v>PROCHÁZKA Ondřej</v>
      </c>
      <c r="C33" t="str">
        <f>'[1]BOSK 0'!A1</f>
        <v>BHK IQ Boskovice Zero</v>
      </c>
      <c r="D33">
        <f>'[1]BOSK 0'!AB45</f>
        <v>6</v>
      </c>
      <c r="E33">
        <f>SUM(F33:H33)</f>
        <v>6</v>
      </c>
      <c r="F33">
        <f>'[1]BOSK 0'!Y45</f>
        <v>3</v>
      </c>
      <c r="G33">
        <f>'[1]BOSK 0'!Z45</f>
        <v>1</v>
      </c>
      <c r="H33">
        <f>'[1]BOSK 0'!AA45</f>
        <v>2</v>
      </c>
      <c r="I33">
        <f>'[1]BOSK 0'!AC45</f>
        <v>15</v>
      </c>
      <c r="J33" s="3" t="s">
        <v>4</v>
      </c>
      <c r="K33" s="4">
        <f>'[1]BOSK 0'!AD45</f>
        <v>10</v>
      </c>
      <c r="L33">
        <f>(F33*2)+G33</f>
        <v>7</v>
      </c>
      <c r="M33">
        <f>F33-H33</f>
        <v>1</v>
      </c>
      <c r="N33" s="5">
        <f>IF(E33=0,0,M33/E33)</f>
        <v>0.16666666666666666</v>
      </c>
    </row>
    <row r="34" spans="1:14" x14ac:dyDescent="0.35">
      <c r="A34" s="6" t="s">
        <v>112</v>
      </c>
      <c r="B34" t="str">
        <f>[1]SHL!J45</f>
        <v>JUCHELKA Patrik</v>
      </c>
      <c r="C34" t="str">
        <f>[1]SHL!A1</f>
        <v>SHL Brno</v>
      </c>
      <c r="D34">
        <f>[1]SHL!N45</f>
        <v>7</v>
      </c>
      <c r="E34">
        <f>SUM(F34:H34)</f>
        <v>7</v>
      </c>
      <c r="F34">
        <f>[1]SHL!K45</f>
        <v>3</v>
      </c>
      <c r="G34">
        <f>[1]SHL!L45</f>
        <v>1</v>
      </c>
      <c r="H34">
        <f>[1]SHL!M45</f>
        <v>3</v>
      </c>
      <c r="I34">
        <f>[1]SHL!O45</f>
        <v>24</v>
      </c>
      <c r="J34" s="3" t="s">
        <v>4</v>
      </c>
      <c r="K34" s="4">
        <f>[1]SHL!P45</f>
        <v>18</v>
      </c>
      <c r="L34">
        <f>(F34*2)+G34</f>
        <v>7</v>
      </c>
      <c r="M34">
        <f>F34-H34</f>
        <v>0</v>
      </c>
      <c r="N34" s="5">
        <f>IF(E34=0,0,M34/E34)</f>
        <v>0</v>
      </c>
    </row>
    <row r="35" spans="1:14" x14ac:dyDescent="0.35">
      <c r="A35" s="6" t="s">
        <v>113</v>
      </c>
      <c r="B35" t="str">
        <f>'[1]BŘE A'!Q45</f>
        <v>LOUČKA Matouš</v>
      </c>
      <c r="C35" t="str">
        <f>'[1]BŘE A'!A1</f>
        <v>Gunners Břeclav</v>
      </c>
      <c r="D35">
        <f>'[1]BŘE A'!U45</f>
        <v>8</v>
      </c>
      <c r="E35">
        <f>SUM(F35:H35)</f>
        <v>8</v>
      </c>
      <c r="F35">
        <f>'[1]BŘE A'!R45</f>
        <v>2</v>
      </c>
      <c r="G35">
        <f>'[1]BŘE A'!S45</f>
        <v>3</v>
      </c>
      <c r="H35">
        <f>'[1]BŘE A'!T45</f>
        <v>3</v>
      </c>
      <c r="I35">
        <f>'[1]BŘE A'!V45</f>
        <v>18</v>
      </c>
      <c r="J35" s="3" t="s">
        <v>4</v>
      </c>
      <c r="K35" s="4">
        <f>'[1]BŘE A'!W45</f>
        <v>19</v>
      </c>
      <c r="L35">
        <f>(F35*2)+G35</f>
        <v>7</v>
      </c>
      <c r="M35">
        <f>F35-H35</f>
        <v>-1</v>
      </c>
      <c r="N35" s="5">
        <f>IF(E35=0,0,M35/E35)</f>
        <v>-0.125</v>
      </c>
    </row>
    <row r="36" spans="1:14" x14ac:dyDescent="0.35">
      <c r="A36" s="6" t="s">
        <v>114</v>
      </c>
      <c r="B36" t="str">
        <f>[1]SHL!X45</f>
        <v>LUDVÍK Vojtěch</v>
      </c>
      <c r="C36" t="str">
        <f>[1]SHL!A1</f>
        <v>SHL Brno</v>
      </c>
      <c r="D36">
        <f>[1]SHL!AB45</f>
        <v>4</v>
      </c>
      <c r="E36">
        <f>SUM(F36:H36)</f>
        <v>4</v>
      </c>
      <c r="F36">
        <f>[1]SHL!Y45</f>
        <v>2</v>
      </c>
      <c r="G36">
        <f>[1]SHL!Z45</f>
        <v>2</v>
      </c>
      <c r="H36">
        <f>[1]SHL!AA45</f>
        <v>0</v>
      </c>
      <c r="I36">
        <f>[1]SHL!AC45</f>
        <v>15</v>
      </c>
      <c r="J36" s="3" t="s">
        <v>4</v>
      </c>
      <c r="K36" s="4">
        <f>[1]SHL!AD45</f>
        <v>10</v>
      </c>
      <c r="L36">
        <f>(F36*2)+G36</f>
        <v>6</v>
      </c>
      <c r="M36">
        <f>F36-H36</f>
        <v>2</v>
      </c>
      <c r="N36" s="5">
        <f>IF(E36=0,0,M36/E36)</f>
        <v>0.5</v>
      </c>
    </row>
    <row r="37" spans="1:14" x14ac:dyDescent="0.35">
      <c r="A37" s="6" t="s">
        <v>115</v>
      </c>
      <c r="B37" t="str">
        <f>[1]PNHL3!J45</f>
        <v>FOLTÝN Jaromír sen</v>
      </c>
      <c r="C37" t="str">
        <f>[1]PNHL3!A1</f>
        <v>Prague NHL 3</v>
      </c>
      <c r="D37">
        <f>[1]PNHL3!N45</f>
        <v>4</v>
      </c>
      <c r="E37">
        <f>SUM(F37:H37)</f>
        <v>4</v>
      </c>
      <c r="F37">
        <f>[1]PNHL3!K45</f>
        <v>3</v>
      </c>
      <c r="G37">
        <f>[1]PNHL3!L45</f>
        <v>0</v>
      </c>
      <c r="H37">
        <f>[1]PNHL3!M45</f>
        <v>1</v>
      </c>
      <c r="I37">
        <f>[1]PNHL3!O45</f>
        <v>12</v>
      </c>
      <c r="J37" s="3" t="s">
        <v>4</v>
      </c>
      <c r="K37" s="4">
        <f>[1]PNHL3!P45</f>
        <v>8</v>
      </c>
      <c r="L37">
        <f>(F37*2)+G37</f>
        <v>6</v>
      </c>
      <c r="M37">
        <f>F37-H37</f>
        <v>2</v>
      </c>
      <c r="N37" s="5">
        <f>IF(E37=0,0,M37/E37)</f>
        <v>0.5</v>
      </c>
    </row>
    <row r="38" spans="1:14" x14ac:dyDescent="0.35">
      <c r="A38" s="6" t="s">
        <v>116</v>
      </c>
      <c r="B38" t="str">
        <f>'[1]BOSK 1'!C45</f>
        <v>OŠLEJŠEK Jakub</v>
      </c>
      <c r="C38" t="str">
        <f>'[1]BOSK 1'!A1</f>
        <v>BHK IQ Boskovice One</v>
      </c>
      <c r="D38">
        <f>'[1]BOSK 1'!G45</f>
        <v>6</v>
      </c>
      <c r="E38">
        <f>SUM(F38:H38)</f>
        <v>6</v>
      </c>
      <c r="F38">
        <f>'[1]BOSK 1'!D45</f>
        <v>3</v>
      </c>
      <c r="G38">
        <f>'[1]BOSK 1'!E45</f>
        <v>0</v>
      </c>
      <c r="H38">
        <f>'[1]BOSK 1'!F45</f>
        <v>3</v>
      </c>
      <c r="I38">
        <f>'[1]BOSK 1'!H45</f>
        <v>18</v>
      </c>
      <c r="J38" s="3" t="s">
        <v>4</v>
      </c>
      <c r="K38" s="4">
        <f>'[1]BOSK 1'!I45</f>
        <v>19</v>
      </c>
      <c r="L38">
        <f>(F38*2)+G38</f>
        <v>6</v>
      </c>
      <c r="M38">
        <f>F38-H38</f>
        <v>0</v>
      </c>
      <c r="N38" s="5">
        <f>IF(E38=0,0,M38/E38)</f>
        <v>0</v>
      </c>
    </row>
    <row r="39" spans="1:14" x14ac:dyDescent="0.35">
      <c r="A39" s="6" t="s">
        <v>117</v>
      </c>
      <c r="B39" t="str">
        <f>[1]SHL!C45</f>
        <v>HORÁK Karel jun</v>
      </c>
      <c r="C39" t="str">
        <f>[1]SHL!A1</f>
        <v>SHL Brno</v>
      </c>
      <c r="D39">
        <f>[1]SHL!G45</f>
        <v>6</v>
      </c>
      <c r="E39">
        <f>SUM(F39:H39)</f>
        <v>6</v>
      </c>
      <c r="F39">
        <f>[1]SHL!D45</f>
        <v>3</v>
      </c>
      <c r="G39">
        <f>[1]SHL!E45</f>
        <v>0</v>
      </c>
      <c r="H39">
        <f>[1]SHL!F45</f>
        <v>3</v>
      </c>
      <c r="I39">
        <f>[1]SHL!H45</f>
        <v>8</v>
      </c>
      <c r="J39" s="3" t="s">
        <v>4</v>
      </c>
      <c r="K39" s="4">
        <f>[1]SHL!I45</f>
        <v>7</v>
      </c>
      <c r="L39">
        <f>(F39*2)+G39</f>
        <v>6</v>
      </c>
      <c r="M39">
        <f>F39-H39</f>
        <v>0</v>
      </c>
      <c r="N39" s="5">
        <f>IF(E39=0,0,M39/E39)</f>
        <v>0</v>
      </c>
    </row>
    <row r="40" spans="1:14" x14ac:dyDescent="0.35">
      <c r="A40" s="6" t="s">
        <v>118</v>
      </c>
      <c r="B40" t="str">
        <f>'[1]BOSK 1'!Q45</f>
        <v>FIALA Dominik</v>
      </c>
      <c r="C40" t="str">
        <f>'[1]BOSK 1'!A1</f>
        <v>BHK IQ Boskovice One</v>
      </c>
      <c r="D40">
        <f>'[1]BOSK 1'!U45</f>
        <v>7</v>
      </c>
      <c r="E40">
        <f>SUM(F40:H40)</f>
        <v>7</v>
      </c>
      <c r="F40">
        <f>'[1]BOSK 1'!R45</f>
        <v>3</v>
      </c>
      <c r="G40">
        <f>'[1]BOSK 1'!S45</f>
        <v>0</v>
      </c>
      <c r="H40">
        <f>'[1]BOSK 1'!T45</f>
        <v>4</v>
      </c>
      <c r="I40">
        <f>'[1]BOSK 1'!V45</f>
        <v>22</v>
      </c>
      <c r="J40" s="3" t="s">
        <v>4</v>
      </c>
      <c r="K40" s="4">
        <f>'[1]BOSK 1'!W45</f>
        <v>26</v>
      </c>
      <c r="L40">
        <f>(F40*2)+G40</f>
        <v>6</v>
      </c>
      <c r="M40">
        <f>F40-H40</f>
        <v>-1</v>
      </c>
      <c r="N40" s="5">
        <f>IF(E40=0,0,M40/E40)</f>
        <v>-0.14285714285714285</v>
      </c>
    </row>
    <row r="41" spans="1:14" x14ac:dyDescent="0.35">
      <c r="A41" s="6" t="s">
        <v>119</v>
      </c>
      <c r="B41" t="str">
        <f>[1]DRAGONS!J45</f>
        <v>FRANKL Jaroslav</v>
      </c>
      <c r="C41" t="str">
        <f>[1]DRAGONS!A1</f>
        <v>Dragons Modřice</v>
      </c>
      <c r="D41">
        <f>[1]DRAGONS!N45</f>
        <v>7</v>
      </c>
      <c r="E41">
        <f>SUM(F41:H41)</f>
        <v>7</v>
      </c>
      <c r="F41">
        <f>[1]DRAGONS!K45</f>
        <v>3</v>
      </c>
      <c r="G41">
        <f>[1]DRAGONS!L45</f>
        <v>0</v>
      </c>
      <c r="H41">
        <f>[1]DRAGONS!M45</f>
        <v>4</v>
      </c>
      <c r="I41">
        <f>[1]DRAGONS!O45</f>
        <v>19</v>
      </c>
      <c r="J41" s="3" t="s">
        <v>4</v>
      </c>
      <c r="K41" s="4">
        <f>[1]DRAGONS!P45</f>
        <v>23</v>
      </c>
      <c r="L41">
        <f>(F41*2)+G41</f>
        <v>6</v>
      </c>
      <c r="M41">
        <f>F41-H41</f>
        <v>-1</v>
      </c>
      <c r="N41" s="5">
        <f>IF(E41=0,0,M41/E41)</f>
        <v>-0.14285714285714285</v>
      </c>
    </row>
    <row r="42" spans="1:14" x14ac:dyDescent="0.35">
      <c r="A42" s="6" t="s">
        <v>120</v>
      </c>
      <c r="B42" t="str">
        <f>[1]BOHUNICE!C45</f>
        <v>REZEK Jakub</v>
      </c>
      <c r="C42" t="str">
        <f>[1]BOHUNICE!A1</f>
        <v>THE Orel Bohunice</v>
      </c>
      <c r="D42">
        <f>[1]BOHUNICE!G45</f>
        <v>7</v>
      </c>
      <c r="E42">
        <f>SUM(F42:H42)</f>
        <v>7</v>
      </c>
      <c r="F42">
        <f>[1]BOHUNICE!D45</f>
        <v>2</v>
      </c>
      <c r="G42">
        <f>[1]BOHUNICE!E45</f>
        <v>2</v>
      </c>
      <c r="H42">
        <f>[1]BOHUNICE!F45</f>
        <v>3</v>
      </c>
      <c r="I42">
        <f>[1]BOHUNICE!H45</f>
        <v>16</v>
      </c>
      <c r="J42" s="3" t="s">
        <v>4</v>
      </c>
      <c r="K42" s="4">
        <f>[1]BOHUNICE!I45</f>
        <v>19</v>
      </c>
      <c r="L42">
        <f>(F42*2)+G42</f>
        <v>6</v>
      </c>
      <c r="M42">
        <f>F42-H42</f>
        <v>-1</v>
      </c>
      <c r="N42" s="5">
        <f>IF(E42=0,0,M42/E42)</f>
        <v>-0.14285714285714285</v>
      </c>
    </row>
    <row r="43" spans="1:14" x14ac:dyDescent="0.35">
      <c r="A43" s="6" t="s">
        <v>121</v>
      </c>
      <c r="B43" t="str">
        <f>[1]NOISY!Q45</f>
        <v>KLIMKOVÁ Kateřina</v>
      </c>
      <c r="C43" t="str">
        <f>[1]NOISY!A1</f>
        <v>Noisy Voices</v>
      </c>
      <c r="D43">
        <f>[1]NOISY!U45</f>
        <v>7</v>
      </c>
      <c r="E43">
        <f>SUM(F43:H43)</f>
        <v>7</v>
      </c>
      <c r="F43">
        <f>[1]NOISY!R45</f>
        <v>2</v>
      </c>
      <c r="G43">
        <f>[1]NOISY!S45</f>
        <v>2</v>
      </c>
      <c r="H43">
        <f>[1]NOISY!T45</f>
        <v>3</v>
      </c>
      <c r="I43">
        <f>[1]NOISY!V45</f>
        <v>14</v>
      </c>
      <c r="J43" s="3" t="s">
        <v>4</v>
      </c>
      <c r="K43" s="4">
        <f>[1]NOISY!W45</f>
        <v>20</v>
      </c>
      <c r="L43">
        <f>(F43*2)+G43</f>
        <v>6</v>
      </c>
      <c r="M43">
        <f>F43-H43</f>
        <v>-1</v>
      </c>
      <c r="N43" s="5">
        <f>IF(E43=0,0,M43/E43)</f>
        <v>-0.14285714285714285</v>
      </c>
    </row>
    <row r="44" spans="1:14" x14ac:dyDescent="0.35">
      <c r="A44" s="6" t="s">
        <v>122</v>
      </c>
      <c r="B44" t="str">
        <f>'[1]BOSK 0'!AE45</f>
        <v>PROCHÁZKA Josef</v>
      </c>
      <c r="C44" t="str">
        <f>'[1]BOSK 0'!A1</f>
        <v>BHK IQ Boskovice Zero</v>
      </c>
      <c r="D44">
        <f>'[1]BOSK 0'!AI45</f>
        <v>7</v>
      </c>
      <c r="E44">
        <f>SUM(F44:H44)</f>
        <v>7</v>
      </c>
      <c r="F44">
        <f>'[1]BOSK 0'!AF45</f>
        <v>2</v>
      </c>
      <c r="G44">
        <f>'[1]BOSK 0'!AG45</f>
        <v>2</v>
      </c>
      <c r="H44">
        <f>'[1]BOSK 0'!AH45</f>
        <v>3</v>
      </c>
      <c r="I44">
        <f>'[1]BOSK 0'!AJ45</f>
        <v>8</v>
      </c>
      <c r="J44" s="3" t="s">
        <v>4</v>
      </c>
      <c r="K44" s="4">
        <f>'[1]BOSK 0'!AK45</f>
        <v>7</v>
      </c>
      <c r="L44">
        <f>(F44*2)+G44</f>
        <v>6</v>
      </c>
      <c r="M44">
        <f>F44-H44</f>
        <v>-1</v>
      </c>
      <c r="N44" s="5">
        <f>IF(E44=0,0,M44/E44)</f>
        <v>-0.14285714285714285</v>
      </c>
    </row>
    <row r="45" spans="1:14" x14ac:dyDescent="0.35">
      <c r="A45" s="6" t="s">
        <v>123</v>
      </c>
      <c r="B45" t="str">
        <f>'[1]BŘE A'!J45</f>
        <v>ŠUSTÁČEK Ladislav</v>
      </c>
      <c r="C45" t="str">
        <f>'[1]BŘE A'!A1</f>
        <v>Gunners Břeclav</v>
      </c>
      <c r="D45">
        <f>'[1]BŘE A'!N45</f>
        <v>8</v>
      </c>
      <c r="E45">
        <f>SUM(F45:H45)</f>
        <v>8</v>
      </c>
      <c r="F45">
        <f>'[1]BŘE A'!K45</f>
        <v>2</v>
      </c>
      <c r="G45">
        <f>'[1]BŘE A'!L45</f>
        <v>2</v>
      </c>
      <c r="H45">
        <f>'[1]BŘE A'!M45</f>
        <v>4</v>
      </c>
      <c r="I45">
        <f>'[1]BŘE A'!O45</f>
        <v>21</v>
      </c>
      <c r="J45" s="3" t="s">
        <v>4</v>
      </c>
      <c r="K45" s="4">
        <f>'[1]BŘE A'!P45</f>
        <v>27</v>
      </c>
      <c r="L45">
        <f>(F45*2)+G45</f>
        <v>6</v>
      </c>
      <c r="M45">
        <f>F45-H45</f>
        <v>-2</v>
      </c>
      <c r="N45" s="5">
        <f>IF(E45=0,0,M45/E45)</f>
        <v>-0.25</v>
      </c>
    </row>
    <row r="46" spans="1:14" x14ac:dyDescent="0.35">
      <c r="A46" s="6" t="s">
        <v>124</v>
      </c>
      <c r="B46" t="str">
        <f>[1]PNHL3!Q45</f>
        <v>ŠPÁLA Radek</v>
      </c>
      <c r="C46" t="str">
        <f>[1]PNHL3!A1</f>
        <v>Prague NHL 3</v>
      </c>
      <c r="D46">
        <f>[1]PNHL3!U45</f>
        <v>8</v>
      </c>
      <c r="E46">
        <f>SUM(F46:H46)</f>
        <v>8</v>
      </c>
      <c r="F46">
        <f>[1]PNHL3!R45</f>
        <v>1</v>
      </c>
      <c r="G46">
        <f>[1]PNHL3!S45</f>
        <v>4</v>
      </c>
      <c r="H46">
        <f>[1]PNHL3!T45</f>
        <v>3</v>
      </c>
      <c r="I46">
        <f>[1]PNHL3!V45</f>
        <v>20</v>
      </c>
      <c r="J46" s="3" t="s">
        <v>4</v>
      </c>
      <c r="K46" s="4">
        <f>[1]PNHL3!W45</f>
        <v>19</v>
      </c>
      <c r="L46">
        <f>(F46*2)+G46</f>
        <v>6</v>
      </c>
      <c r="M46">
        <f>F46-H46</f>
        <v>-2</v>
      </c>
      <c r="N46" s="5">
        <f>IF(E46=0,0,M46/E46)</f>
        <v>-0.25</v>
      </c>
    </row>
    <row r="47" spans="1:14" x14ac:dyDescent="0.35">
      <c r="A47" s="6" t="s">
        <v>125</v>
      </c>
      <c r="B47" t="str">
        <f>[1]PNHL1!C45</f>
        <v>VOŘÍŠEK Tomáš</v>
      </c>
      <c r="C47" t="str">
        <f>[1]PNHL1!A1</f>
        <v>Prague NHL 1</v>
      </c>
      <c r="D47">
        <f>[1]PNHL1!G45</f>
        <v>8</v>
      </c>
      <c r="E47">
        <f>SUM(F47:H47)</f>
        <v>8</v>
      </c>
      <c r="F47">
        <f>[1]PNHL1!D45</f>
        <v>2</v>
      </c>
      <c r="G47">
        <f>[1]PNHL1!E45</f>
        <v>1</v>
      </c>
      <c r="H47">
        <f>[1]PNHL1!F45</f>
        <v>5</v>
      </c>
      <c r="I47">
        <f>[1]PNHL1!H45</f>
        <v>20</v>
      </c>
      <c r="J47" s="3" t="s">
        <v>4</v>
      </c>
      <c r="K47" s="4">
        <f>[1]PNHL1!I45</f>
        <v>29</v>
      </c>
      <c r="L47">
        <f>(F47*2)+G47</f>
        <v>5</v>
      </c>
      <c r="M47">
        <f>F47-H47</f>
        <v>-3</v>
      </c>
      <c r="N47" s="5">
        <f>IF(E47=0,0,M47/E47)</f>
        <v>-0.375</v>
      </c>
    </row>
    <row r="48" spans="1:14" x14ac:dyDescent="0.35">
      <c r="A48" s="6" t="s">
        <v>126</v>
      </c>
      <c r="B48" t="str">
        <f>'[1]DRAG B'!X45</f>
        <v>TOMANDL Michal</v>
      </c>
      <c r="C48" t="str">
        <f>'[1]DRAG B'!A1</f>
        <v>Dragons Modřice "B"</v>
      </c>
      <c r="D48">
        <f>'[1]DRAG B'!AB45</f>
        <v>3</v>
      </c>
      <c r="E48">
        <f>SUM(F48:H48)</f>
        <v>3</v>
      </c>
      <c r="F48">
        <f>'[1]DRAG B'!Y45</f>
        <v>2</v>
      </c>
      <c r="G48">
        <f>'[1]DRAG B'!Z45</f>
        <v>0</v>
      </c>
      <c r="H48">
        <f>'[1]DRAG B'!AA45</f>
        <v>1</v>
      </c>
      <c r="I48">
        <f>'[1]DRAG B'!AC45</f>
        <v>10</v>
      </c>
      <c r="J48" s="3" t="s">
        <v>4</v>
      </c>
      <c r="K48" s="4">
        <f>'[1]DRAG B'!AD45</f>
        <v>8</v>
      </c>
      <c r="L48">
        <f>(F48*2)+G48</f>
        <v>4</v>
      </c>
      <c r="M48">
        <f>F48-H48</f>
        <v>1</v>
      </c>
      <c r="N48" s="5">
        <f>IF(E48=0,0,M48/E48)</f>
        <v>0.33333333333333331</v>
      </c>
    </row>
    <row r="49" spans="1:14" x14ac:dyDescent="0.35">
      <c r="A49" s="6" t="s">
        <v>127</v>
      </c>
      <c r="B49" t="str">
        <f>[1]OSTRAVA!AE45</f>
        <v>KUBEČKA Jan</v>
      </c>
      <c r="C49" t="str">
        <f>[1]OSTRAVA!A1</f>
        <v>Šprtmejkři Ostrava</v>
      </c>
      <c r="D49">
        <f>[1]OSTRAVA!AI45</f>
        <v>3</v>
      </c>
      <c r="E49">
        <f>SUM(F49:H49)</f>
        <v>3</v>
      </c>
      <c r="F49">
        <f>[1]OSTRAVA!AF45</f>
        <v>2</v>
      </c>
      <c r="G49">
        <f>[1]OSTRAVA!AG45</f>
        <v>0</v>
      </c>
      <c r="H49">
        <f>[1]OSTRAVA!AH45</f>
        <v>1</v>
      </c>
      <c r="I49">
        <f>[1]OSTRAVA!AJ45</f>
        <v>6</v>
      </c>
      <c r="J49" s="3" t="s">
        <v>4</v>
      </c>
      <c r="K49" s="4">
        <f>[1]OSTRAVA!AK45</f>
        <v>2</v>
      </c>
      <c r="L49">
        <f>(F49*2)+G49</f>
        <v>4</v>
      </c>
      <c r="M49">
        <f>F49-H49</f>
        <v>1</v>
      </c>
      <c r="N49" s="5">
        <f>IF(E49=0,0,M49/E49)</f>
        <v>0.33333333333333331</v>
      </c>
    </row>
    <row r="50" spans="1:14" x14ac:dyDescent="0.35">
      <c r="A50" s="6" t="s">
        <v>128</v>
      </c>
      <c r="B50" t="str">
        <f>[1]SHL!AE45</f>
        <v>FRYČ Martin</v>
      </c>
      <c r="C50" t="str">
        <f>[1]SHL!A1</f>
        <v>SHL Brno</v>
      </c>
      <c r="D50">
        <f>[1]SHL!AI45</f>
        <v>4</v>
      </c>
      <c r="E50">
        <f>SUM(F50:H50)</f>
        <v>4</v>
      </c>
      <c r="F50">
        <f>[1]SHL!AF45</f>
        <v>1</v>
      </c>
      <c r="G50">
        <f>[1]SHL!AG45</f>
        <v>2</v>
      </c>
      <c r="H50">
        <f>[1]SHL!AH45</f>
        <v>1</v>
      </c>
      <c r="I50">
        <f>[1]SHL!AJ45</f>
        <v>16</v>
      </c>
      <c r="J50" s="3" t="s">
        <v>4</v>
      </c>
      <c r="K50" s="4">
        <f>[1]SHL!AK45</f>
        <v>19</v>
      </c>
      <c r="L50">
        <f>(F50*2)+G50</f>
        <v>4</v>
      </c>
      <c r="M50">
        <f>F50-H50</f>
        <v>0</v>
      </c>
      <c r="N50" s="5">
        <f>IF(E50=0,0,M50/E50)</f>
        <v>0</v>
      </c>
    </row>
    <row r="51" spans="1:14" x14ac:dyDescent="0.35">
      <c r="A51" s="6" t="s">
        <v>129</v>
      </c>
      <c r="B51" t="str">
        <f>[1]PNHL3!X45</f>
        <v>DUCHOŇ Michal</v>
      </c>
      <c r="C51" t="str">
        <f>[1]PNHL3!A1</f>
        <v>Prague NHL 3</v>
      </c>
      <c r="D51">
        <f>[1]PNHL3!AB45</f>
        <v>4</v>
      </c>
      <c r="E51">
        <f>SUM(F51:H51)</f>
        <v>4</v>
      </c>
      <c r="F51">
        <f>[1]PNHL3!Y45</f>
        <v>1</v>
      </c>
      <c r="G51">
        <f>[1]PNHL3!Z45</f>
        <v>2</v>
      </c>
      <c r="H51">
        <f>[1]PNHL3!AA45</f>
        <v>1</v>
      </c>
      <c r="I51">
        <f>[1]PNHL3!AC45</f>
        <v>8</v>
      </c>
      <c r="J51" s="3" t="s">
        <v>4</v>
      </c>
      <c r="K51" s="4">
        <f>[1]PNHL3!AD45</f>
        <v>9</v>
      </c>
      <c r="L51">
        <f>(F51*2)+G51</f>
        <v>4</v>
      </c>
      <c r="M51">
        <f>F51-H51</f>
        <v>0</v>
      </c>
      <c r="N51" s="5">
        <f>IF(E51=0,0,M51/E51)</f>
        <v>0</v>
      </c>
    </row>
    <row r="52" spans="1:14" x14ac:dyDescent="0.35">
      <c r="A52" s="6" t="s">
        <v>130</v>
      </c>
      <c r="B52" t="str">
        <f>'[1]BOSK 1'!X45</f>
        <v>KOVÁŘ Roman</v>
      </c>
      <c r="C52" t="str">
        <f>'[1]BOSK 1'!A1</f>
        <v>BHK IQ Boskovice One</v>
      </c>
      <c r="D52">
        <f>'[1]BOSK 1'!AB45</f>
        <v>5</v>
      </c>
      <c r="E52">
        <f>SUM(F52:H52)</f>
        <v>5</v>
      </c>
      <c r="F52">
        <f>'[1]BOSK 1'!Y45</f>
        <v>1</v>
      </c>
      <c r="G52">
        <f>'[1]BOSK 1'!Z45</f>
        <v>2</v>
      </c>
      <c r="H52">
        <f>'[1]BOSK 1'!AA45</f>
        <v>2</v>
      </c>
      <c r="I52">
        <f>'[1]BOSK 1'!AC45</f>
        <v>8</v>
      </c>
      <c r="J52" s="3" t="s">
        <v>4</v>
      </c>
      <c r="K52" s="4">
        <f>'[1]BOSK 1'!AD45</f>
        <v>10</v>
      </c>
      <c r="L52">
        <f>(F52*2)+G52</f>
        <v>4</v>
      </c>
      <c r="M52">
        <f>F52-H52</f>
        <v>-1</v>
      </c>
      <c r="N52" s="5">
        <f>IF(E52=0,0,M52/E52)</f>
        <v>-0.2</v>
      </c>
    </row>
    <row r="53" spans="1:14" x14ac:dyDescent="0.35">
      <c r="A53" s="6" t="s">
        <v>131</v>
      </c>
      <c r="B53" t="str">
        <f>[1]NOISY!C45</f>
        <v>GRABINSKÁ Veronika</v>
      </c>
      <c r="C53" t="str">
        <f>[1]NOISY!A1</f>
        <v>Noisy Voices</v>
      </c>
      <c r="D53">
        <f>[1]NOISY!G45</f>
        <v>6</v>
      </c>
      <c r="E53">
        <f>SUM(F53:H53)</f>
        <v>6</v>
      </c>
      <c r="F53">
        <f>[1]NOISY!D45</f>
        <v>1</v>
      </c>
      <c r="G53">
        <f>[1]NOISY!E45</f>
        <v>2</v>
      </c>
      <c r="H53">
        <f>[1]NOISY!F45</f>
        <v>3</v>
      </c>
      <c r="I53">
        <f>[1]NOISY!H45</f>
        <v>5</v>
      </c>
      <c r="J53" s="3" t="s">
        <v>4</v>
      </c>
      <c r="K53" s="4">
        <f>[1]NOISY!I45</f>
        <v>14</v>
      </c>
      <c r="L53">
        <f>(F53*2)+G53</f>
        <v>4</v>
      </c>
      <c r="M53">
        <f>F53-H53</f>
        <v>-2</v>
      </c>
      <c r="N53" s="5">
        <f>IF(E53=0,0,M53/E53)</f>
        <v>-0.33333333333333331</v>
      </c>
    </row>
    <row r="54" spans="1:14" x14ac:dyDescent="0.35">
      <c r="A54" s="6" t="s">
        <v>132</v>
      </c>
      <c r="B54" t="str">
        <f>[1]BOHUMÍN!Q45</f>
        <v>SDUKOS Denis</v>
      </c>
      <c r="C54" t="str">
        <f>[1]BOHUMÍN!A1</f>
        <v>BHC TJ Sokol Bohumín</v>
      </c>
      <c r="D54">
        <f>[1]BOHUMÍN!U45</f>
        <v>8</v>
      </c>
      <c r="E54">
        <f>SUM(F54:H54)</f>
        <v>8</v>
      </c>
      <c r="F54">
        <f>[1]BOHUMÍN!R45</f>
        <v>1</v>
      </c>
      <c r="G54">
        <f>[1]BOHUMÍN!S45</f>
        <v>2</v>
      </c>
      <c r="H54">
        <f>[1]BOHUMÍN!T45</f>
        <v>5</v>
      </c>
      <c r="I54">
        <f>[1]BOHUMÍN!V45</f>
        <v>15</v>
      </c>
      <c r="J54" s="3" t="s">
        <v>4</v>
      </c>
      <c r="K54" s="4">
        <f>[1]BOHUMÍN!W45</f>
        <v>28</v>
      </c>
      <c r="L54">
        <f>(F54*2)+G54</f>
        <v>4</v>
      </c>
      <c r="M54">
        <f>F54-H54</f>
        <v>-4</v>
      </c>
      <c r="N54" s="5">
        <f>IF(E54=0,0,M54/E54)</f>
        <v>-0.5</v>
      </c>
    </row>
    <row r="55" spans="1:14" x14ac:dyDescent="0.35">
      <c r="A55" s="6" t="s">
        <v>133</v>
      </c>
      <c r="B55" t="str">
        <f>[1]BOHUMÍN!J45</f>
        <v>VANČÍK Filip</v>
      </c>
      <c r="C55" t="str">
        <f>[1]BOHUMÍN!A1</f>
        <v>BHC TJ Sokol Bohumín</v>
      </c>
      <c r="D55">
        <f>[1]BOHUMÍN!N45</f>
        <v>8</v>
      </c>
      <c r="E55">
        <f>SUM(F55:H55)</f>
        <v>8</v>
      </c>
      <c r="F55">
        <f>[1]BOHUMÍN!K45</f>
        <v>1</v>
      </c>
      <c r="G55">
        <f>[1]BOHUMÍN!L45</f>
        <v>2</v>
      </c>
      <c r="H55">
        <f>[1]BOHUMÍN!M45</f>
        <v>5</v>
      </c>
      <c r="I55">
        <f>[1]BOHUMÍN!O45</f>
        <v>13</v>
      </c>
      <c r="J55" s="3" t="s">
        <v>4</v>
      </c>
      <c r="K55" s="4">
        <f>[1]BOHUMÍN!P45</f>
        <v>25</v>
      </c>
      <c r="L55">
        <f>(F55*2)+G55</f>
        <v>4</v>
      </c>
      <c r="M55">
        <f>F55-H55</f>
        <v>-4</v>
      </c>
      <c r="N55" s="5">
        <f>IF(E55=0,0,M55/E55)</f>
        <v>-0.5</v>
      </c>
    </row>
    <row r="56" spans="1:14" x14ac:dyDescent="0.35">
      <c r="A56" s="6" t="s">
        <v>134</v>
      </c>
      <c r="B56" t="str">
        <f>[1]NOISY!X45</f>
        <v>VANČUROVÁ Milada</v>
      </c>
      <c r="C56" t="str">
        <f>[1]NOISY!A1</f>
        <v>Noisy Voices</v>
      </c>
      <c r="D56">
        <f>[1]NOISY!AB45</f>
        <v>5</v>
      </c>
      <c r="E56">
        <f>SUM(F56:H56)</f>
        <v>5</v>
      </c>
      <c r="F56">
        <f>[1]NOISY!Y45</f>
        <v>1</v>
      </c>
      <c r="G56">
        <f>[1]NOISY!Z45</f>
        <v>1</v>
      </c>
      <c r="H56">
        <f>[1]NOISY!AA45</f>
        <v>3</v>
      </c>
      <c r="I56">
        <f>[1]NOISY!AC45</f>
        <v>7</v>
      </c>
      <c r="J56" s="3" t="s">
        <v>4</v>
      </c>
      <c r="K56" s="4">
        <f>[1]NOISY!AD45</f>
        <v>18</v>
      </c>
      <c r="L56">
        <f>(F56*2)+G56</f>
        <v>3</v>
      </c>
      <c r="M56">
        <f>F56-H56</f>
        <v>-2</v>
      </c>
      <c r="N56" s="5">
        <f>IF(E56=0,0,M56/E56)</f>
        <v>-0.4</v>
      </c>
    </row>
    <row r="57" spans="1:14" x14ac:dyDescent="0.35">
      <c r="A57" s="6" t="s">
        <v>135</v>
      </c>
      <c r="B57" t="str">
        <f>'[1]DRAG B'!J45</f>
        <v>VITULA Josef</v>
      </c>
      <c r="C57" t="str">
        <f>'[1]DRAG B'!A1</f>
        <v>Dragons Modřice "B"</v>
      </c>
      <c r="D57">
        <f>'[1]DRAG B'!N45</f>
        <v>5</v>
      </c>
      <c r="E57">
        <f>SUM(F57:H57)</f>
        <v>5</v>
      </c>
      <c r="F57">
        <f>'[1]DRAG B'!K45</f>
        <v>1</v>
      </c>
      <c r="G57">
        <f>'[1]DRAG B'!L45</f>
        <v>1</v>
      </c>
      <c r="H57">
        <f>'[1]DRAG B'!M45</f>
        <v>3</v>
      </c>
      <c r="I57">
        <f>'[1]DRAG B'!O45</f>
        <v>7</v>
      </c>
      <c r="J57" s="3" t="s">
        <v>4</v>
      </c>
      <c r="K57" s="4">
        <f>'[1]DRAG B'!P45</f>
        <v>12</v>
      </c>
      <c r="L57">
        <f>(F57*2)+G57</f>
        <v>3</v>
      </c>
      <c r="M57">
        <f>F57-H57</f>
        <v>-2</v>
      </c>
      <c r="N57" s="5">
        <f>IF(E57=0,0,M57/E57)</f>
        <v>-0.4</v>
      </c>
    </row>
    <row r="58" spans="1:14" x14ac:dyDescent="0.35">
      <c r="A58" s="6" t="s">
        <v>136</v>
      </c>
      <c r="B58" t="str">
        <f>[1]BOHUNICE!Q45</f>
        <v>ŠVÉDA Petr</v>
      </c>
      <c r="C58" t="str">
        <f>[1]BOHUNICE!A1</f>
        <v>THE Orel Bohunice</v>
      </c>
      <c r="D58">
        <f>[1]BOHUNICE!U45</f>
        <v>7</v>
      </c>
      <c r="E58">
        <f>SUM(F58:H58)</f>
        <v>7</v>
      </c>
      <c r="F58">
        <f>[1]BOHUNICE!R45</f>
        <v>1</v>
      </c>
      <c r="G58">
        <f>[1]BOHUNICE!S45</f>
        <v>0</v>
      </c>
      <c r="H58">
        <f>[1]BOHUNICE!T45</f>
        <v>6</v>
      </c>
      <c r="I58">
        <f>[1]BOHUNICE!V45</f>
        <v>9</v>
      </c>
      <c r="J58" s="3" t="s">
        <v>4</v>
      </c>
      <c r="K58" s="4">
        <f>[1]BOHUNICE!W45</f>
        <v>19</v>
      </c>
      <c r="L58">
        <f>(F58*2)+G58</f>
        <v>2</v>
      </c>
      <c r="M58">
        <f>F58-H58</f>
        <v>-5</v>
      </c>
      <c r="N58" s="5">
        <f>IF(E58=0,0,M58/E58)</f>
        <v>-0.7142857142857143</v>
      </c>
    </row>
    <row r="59" spans="1:14" x14ac:dyDescent="0.35">
      <c r="A59" s="6" t="s">
        <v>137</v>
      </c>
      <c r="B59" t="str">
        <f>[1]PNHL1!J45</f>
        <v>MLCH Tomáš</v>
      </c>
      <c r="C59" t="str">
        <f>[1]PNHL1!A1</f>
        <v>Prague NHL 1</v>
      </c>
      <c r="D59">
        <f>[1]PNHL1!N45</f>
        <v>8</v>
      </c>
      <c r="E59">
        <f>SUM(F59:H59)</f>
        <v>8</v>
      </c>
      <c r="F59">
        <f>[1]PNHL1!K45</f>
        <v>1</v>
      </c>
      <c r="G59">
        <f>[1]PNHL1!L45</f>
        <v>0</v>
      </c>
      <c r="H59">
        <f>[1]PNHL1!M45</f>
        <v>7</v>
      </c>
      <c r="I59">
        <f>[1]PNHL1!O45</f>
        <v>14</v>
      </c>
      <c r="J59" s="3" t="s">
        <v>4</v>
      </c>
      <c r="K59" s="4">
        <f>[1]PNHL1!P45</f>
        <v>37</v>
      </c>
      <c r="L59">
        <f>(F59*2)+G59</f>
        <v>2</v>
      </c>
      <c r="M59">
        <f>F59-H59</f>
        <v>-6</v>
      </c>
      <c r="N59" s="5">
        <f>IF(E59=0,0,M59/E59)</f>
        <v>-0.75</v>
      </c>
    </row>
    <row r="60" spans="1:14" x14ac:dyDescent="0.35">
      <c r="A60" s="6" t="s">
        <v>138</v>
      </c>
      <c r="B60" t="str">
        <f>'[1]BOSK 1'!J45</f>
        <v>STLOUKAL Mojmír</v>
      </c>
      <c r="C60" t="str">
        <f>'[1]BOSK 1'!A1</f>
        <v>BHK IQ Boskovice One</v>
      </c>
      <c r="D60">
        <f>'[1]BOSK 1'!N45</f>
        <v>6</v>
      </c>
      <c r="E60">
        <f>SUM(F60:H60)</f>
        <v>6</v>
      </c>
      <c r="F60">
        <f>'[1]BOSK 1'!K45</f>
        <v>0</v>
      </c>
      <c r="G60">
        <f>'[1]BOSK 1'!L45</f>
        <v>1</v>
      </c>
      <c r="H60">
        <f>'[1]BOSK 1'!M45</f>
        <v>5</v>
      </c>
      <c r="I60">
        <f>'[1]BOSK 1'!O45</f>
        <v>2</v>
      </c>
      <c r="J60" s="3" t="s">
        <v>4</v>
      </c>
      <c r="K60" s="4">
        <f>'[1]BOSK 1'!P45</f>
        <v>11</v>
      </c>
      <c r="L60">
        <f>(F60*2)+G60</f>
        <v>1</v>
      </c>
      <c r="M60">
        <f>F60-H60</f>
        <v>-5</v>
      </c>
      <c r="N60" s="5">
        <f>IF(E60=0,0,M60/E60)</f>
        <v>-0.83333333333333337</v>
      </c>
    </row>
    <row r="61" spans="1:14" x14ac:dyDescent="0.35">
      <c r="A61" s="6" t="s">
        <v>139</v>
      </c>
      <c r="B61" t="str">
        <f>[1]BOHUMÍN!X45</f>
        <v>KALENDOVÁ Nataša</v>
      </c>
      <c r="C61" t="str">
        <f>[1]BOHUMÍN!A1</f>
        <v>BHC TJ Sokol Bohumín</v>
      </c>
      <c r="D61">
        <f>[1]BOHUMÍN!AB45</f>
        <v>1</v>
      </c>
      <c r="E61">
        <f>SUM(F61:H61)</f>
        <v>1</v>
      </c>
      <c r="F61">
        <f>[1]BOHUMÍN!Y45</f>
        <v>0</v>
      </c>
      <c r="G61">
        <f>[1]BOHUMÍN!Z45</f>
        <v>0</v>
      </c>
      <c r="H61">
        <f>[1]BOHUMÍN!AA45</f>
        <v>1</v>
      </c>
      <c r="I61">
        <f>[1]BOHUMÍN!AC45</f>
        <v>1</v>
      </c>
      <c r="J61" s="3" t="s">
        <v>4</v>
      </c>
      <c r="K61" s="4">
        <f>[1]BOHUMÍN!AD45</f>
        <v>4</v>
      </c>
      <c r="L61">
        <f>(F61*2)+G61</f>
        <v>0</v>
      </c>
      <c r="M61">
        <f>F61-H61</f>
        <v>-1</v>
      </c>
      <c r="N61" s="5">
        <f>IF(E61=0,0,M61/E61)</f>
        <v>-1</v>
      </c>
    </row>
    <row r="62" spans="1:14" x14ac:dyDescent="0.35">
      <c r="A62" s="6" t="s">
        <v>140</v>
      </c>
      <c r="B62" t="str">
        <f>[1]DRAGONS!X45</f>
        <v>BĚLOHOUBEK Pavel</v>
      </c>
      <c r="C62" t="str">
        <f>[1]DRAGONS!A1</f>
        <v>Dragons Modřice</v>
      </c>
      <c r="D62">
        <f>[1]DRAGONS!AB45</f>
        <v>2</v>
      </c>
      <c r="E62">
        <f>SUM(F62:H62)</f>
        <v>2</v>
      </c>
      <c r="F62">
        <f>[1]DRAGONS!Y45</f>
        <v>0</v>
      </c>
      <c r="G62">
        <f>[1]DRAGONS!Z45</f>
        <v>0</v>
      </c>
      <c r="H62">
        <f>[1]DRAGONS!AA45</f>
        <v>2</v>
      </c>
      <c r="I62">
        <f>[1]DRAGONS!AC45</f>
        <v>3</v>
      </c>
      <c r="J62" s="3" t="s">
        <v>4</v>
      </c>
      <c r="K62" s="4">
        <f>[1]DRAGONS!AD45</f>
        <v>7</v>
      </c>
      <c r="L62">
        <f>(F62*2)+G62</f>
        <v>0</v>
      </c>
      <c r="M62">
        <f>F62-H62</f>
        <v>-2</v>
      </c>
      <c r="N62" s="5">
        <f>IF(E62=0,0,M62/E62)</f>
        <v>-1</v>
      </c>
    </row>
    <row r="63" spans="1:14" x14ac:dyDescent="0.35">
      <c r="A63" s="6" t="s">
        <v>141</v>
      </c>
      <c r="B63" t="str">
        <f>[1]BOHUMÍN!AE45</f>
        <v>PADĚLEK Aleš</v>
      </c>
      <c r="C63" t="str">
        <f>[1]BOHUMÍN!A1</f>
        <v>BHC TJ Sokol Bohumín</v>
      </c>
      <c r="D63">
        <f>[1]BOHUMÍN!AI45</f>
        <v>2</v>
      </c>
      <c r="E63">
        <f>SUM(F63:H63)</f>
        <v>2</v>
      </c>
      <c r="F63">
        <f>[1]BOHUMÍN!AF45</f>
        <v>0</v>
      </c>
      <c r="G63">
        <f>[1]BOHUMÍN!AG45</f>
        <v>0</v>
      </c>
      <c r="H63">
        <f>[1]BOHUMÍN!AH45</f>
        <v>2</v>
      </c>
      <c r="I63">
        <f>[1]BOHUMÍN!AJ45</f>
        <v>1</v>
      </c>
      <c r="J63" s="3" t="s">
        <v>4</v>
      </c>
      <c r="K63" s="4">
        <f>[1]BOHUMÍN!AK45</f>
        <v>11</v>
      </c>
      <c r="L63">
        <f>(F63*2)+G63</f>
        <v>0</v>
      </c>
      <c r="M63">
        <f>F63-H63</f>
        <v>-2</v>
      </c>
      <c r="N63" s="5">
        <f>IF(E63=0,0,M63/E63)</f>
        <v>-1</v>
      </c>
    </row>
    <row r="64" spans="1:14" x14ac:dyDescent="0.35">
      <c r="A64" s="6" t="s">
        <v>142</v>
      </c>
      <c r="B64" t="str">
        <f>'[1]DRAG B'!Q45</f>
        <v>HRON Jan</v>
      </c>
      <c r="C64" t="str">
        <f>'[1]DRAG B'!A1</f>
        <v>Dragons Modřice "B"</v>
      </c>
      <c r="D64">
        <f>'[1]DRAG B'!U45</f>
        <v>2</v>
      </c>
      <c r="E64">
        <f>SUM(F64:H64)</f>
        <v>2</v>
      </c>
      <c r="F64">
        <f>'[1]DRAG B'!R45</f>
        <v>0</v>
      </c>
      <c r="G64">
        <f>'[1]DRAG B'!S45</f>
        <v>0</v>
      </c>
      <c r="H64">
        <f>'[1]DRAG B'!T45</f>
        <v>2</v>
      </c>
      <c r="I64">
        <f>'[1]DRAG B'!V45</f>
        <v>1</v>
      </c>
      <c r="J64" s="3" t="s">
        <v>4</v>
      </c>
      <c r="K64" s="4">
        <f>'[1]DRAG B'!W45</f>
        <v>4</v>
      </c>
      <c r="L64">
        <f>(F64*2)+G64</f>
        <v>0</v>
      </c>
      <c r="M64">
        <f>F64-H64</f>
        <v>-2</v>
      </c>
      <c r="N64" s="5">
        <f>IF(E64=0,0,M64/E64)</f>
        <v>-1</v>
      </c>
    </row>
    <row r="65" spans="1:14" x14ac:dyDescent="0.35">
      <c r="A65" s="6" t="s">
        <v>143</v>
      </c>
      <c r="B65" t="str">
        <f>[1]BOHUNICE!X45</f>
        <v>KVARDA Denis</v>
      </c>
      <c r="C65" t="str">
        <f>[1]BOHUNICE!A1</f>
        <v>THE Orel Bohunice</v>
      </c>
      <c r="D65">
        <f>[1]BOHUNICE!AB45</f>
        <v>4</v>
      </c>
      <c r="E65">
        <f>SUM(F65:H65)</f>
        <v>4</v>
      </c>
      <c r="F65">
        <f>[1]BOHUNICE!Y45</f>
        <v>0</v>
      </c>
      <c r="G65">
        <f>[1]BOHUNICE!Z45</f>
        <v>0</v>
      </c>
      <c r="H65">
        <f>[1]BOHUNICE!AA45</f>
        <v>4</v>
      </c>
      <c r="I65">
        <f>[1]BOHUNICE!AC45</f>
        <v>2</v>
      </c>
      <c r="J65" s="3" t="s">
        <v>4</v>
      </c>
      <c r="K65" s="4">
        <f>[1]BOHUNICE!AD45</f>
        <v>11</v>
      </c>
      <c r="L65">
        <f>(F65*2)+G65</f>
        <v>0</v>
      </c>
      <c r="M65">
        <f>F65-H65</f>
        <v>-4</v>
      </c>
      <c r="N65" s="5">
        <f>IF(E65=0,0,M65/E65)</f>
        <v>-1</v>
      </c>
    </row>
    <row r="66" spans="1:14" x14ac:dyDescent="0.35">
      <c r="A66" s="6" t="s">
        <v>144</v>
      </c>
      <c r="B66" t="str">
        <f>[1]BOHUMÍN!C45</f>
        <v>LIGOCKI Daniel</v>
      </c>
      <c r="C66" t="str">
        <f>[1]BOHUMÍN!A1</f>
        <v>BHC TJ Sokol Bohumín</v>
      </c>
      <c r="D66">
        <f>[1]BOHUMÍN!G45</f>
        <v>5</v>
      </c>
      <c r="E66">
        <f>SUM(F66:H66)</f>
        <v>5</v>
      </c>
      <c r="F66">
        <f>[1]BOHUMÍN!D45</f>
        <v>0</v>
      </c>
      <c r="G66">
        <f>[1]BOHUMÍN!E45</f>
        <v>0</v>
      </c>
      <c r="H66">
        <f>[1]BOHUMÍN!F45</f>
        <v>5</v>
      </c>
      <c r="I66">
        <f>[1]BOHUMÍN!H45</f>
        <v>10</v>
      </c>
      <c r="J66" s="3" t="s">
        <v>4</v>
      </c>
      <c r="K66" s="4">
        <f>[1]BOHUMÍN!I45</f>
        <v>39</v>
      </c>
      <c r="L66">
        <f>(F66*2)+G66</f>
        <v>0</v>
      </c>
      <c r="M66">
        <f>F66-H66</f>
        <v>-5</v>
      </c>
      <c r="N66" s="5">
        <f>IF(E66=0,0,M66/E66)</f>
        <v>-1</v>
      </c>
    </row>
    <row r="67" spans="1:14" x14ac:dyDescent="0.35">
      <c r="J67" s="3"/>
    </row>
    <row r="68" spans="1:14" x14ac:dyDescent="0.35">
      <c r="J68" s="3"/>
    </row>
    <row r="69" spans="1:14" x14ac:dyDescent="0.35">
      <c r="J69" s="3"/>
    </row>
    <row r="70" spans="1:14" x14ac:dyDescent="0.35">
      <c r="J70" s="3"/>
    </row>
    <row r="71" spans="1:14" x14ac:dyDescent="0.35">
      <c r="J71" s="3"/>
    </row>
    <row r="72" spans="1:14" x14ac:dyDescent="0.35">
      <c r="J72" s="3"/>
    </row>
    <row r="73" spans="1:14" x14ac:dyDescent="0.35">
      <c r="J73" s="3"/>
    </row>
    <row r="74" spans="1:14" x14ac:dyDescent="0.35">
      <c r="J74" s="3"/>
    </row>
    <row r="75" spans="1:14" x14ac:dyDescent="0.35">
      <c r="J75" s="3"/>
    </row>
    <row r="76" spans="1:14" x14ac:dyDescent="0.35">
      <c r="J76" s="3"/>
    </row>
    <row r="77" spans="1:14" x14ac:dyDescent="0.35">
      <c r="J77" s="3"/>
    </row>
    <row r="78" spans="1:14" x14ac:dyDescent="0.35">
      <c r="J78" s="3"/>
    </row>
    <row r="79" spans="1:14" x14ac:dyDescent="0.35">
      <c r="J79" s="3"/>
    </row>
    <row r="80" spans="1:14" x14ac:dyDescent="0.35">
      <c r="J80" s="3"/>
    </row>
    <row r="81" spans="10:10" x14ac:dyDescent="0.35">
      <c r="J81" s="3"/>
    </row>
    <row r="82" spans="10:10" x14ac:dyDescent="0.35">
      <c r="J82" s="3"/>
    </row>
    <row r="83" spans="10:10" x14ac:dyDescent="0.35">
      <c r="J83" s="3"/>
    </row>
    <row r="84" spans="10:10" x14ac:dyDescent="0.35">
      <c r="J84" s="3"/>
    </row>
    <row r="85" spans="10:10" x14ac:dyDescent="0.35">
      <c r="J85" s="3"/>
    </row>
    <row r="86" spans="10:10" x14ac:dyDescent="0.35">
      <c r="J86" s="3"/>
    </row>
    <row r="87" spans="10:10" x14ac:dyDescent="0.35">
      <c r="J87" s="3"/>
    </row>
    <row r="88" spans="10:10" x14ac:dyDescent="0.35">
      <c r="J88" s="3"/>
    </row>
    <row r="89" spans="10:10" x14ac:dyDescent="0.35">
      <c r="J89" s="3"/>
    </row>
    <row r="90" spans="10:10" x14ac:dyDescent="0.35">
      <c r="J90" s="3"/>
    </row>
    <row r="91" spans="10:10" x14ac:dyDescent="0.35">
      <c r="J91" s="3"/>
    </row>
    <row r="92" spans="10:10" x14ac:dyDescent="0.35">
      <c r="J92" s="3"/>
    </row>
    <row r="93" spans="10:10" x14ac:dyDescent="0.35">
      <c r="J93" s="3"/>
    </row>
    <row r="94" spans="10:10" x14ac:dyDescent="0.35">
      <c r="J94" s="3"/>
    </row>
    <row r="95" spans="10:10" x14ac:dyDescent="0.35">
      <c r="J95" s="3"/>
    </row>
    <row r="96" spans="10:10" x14ac:dyDescent="0.35">
      <c r="J96" s="3"/>
    </row>
    <row r="97" spans="10:10" x14ac:dyDescent="0.35">
      <c r="J97" s="3"/>
    </row>
    <row r="98" spans="10:10" x14ac:dyDescent="0.35">
      <c r="J98" s="3"/>
    </row>
    <row r="99" spans="10:10" x14ac:dyDescent="0.35">
      <c r="J99" s="3"/>
    </row>
    <row r="100" spans="10:10" x14ac:dyDescent="0.35">
      <c r="J100" s="3"/>
    </row>
    <row r="101" spans="10:10" x14ac:dyDescent="0.35">
      <c r="J101" s="3"/>
    </row>
    <row r="102" spans="10:10" x14ac:dyDescent="0.35">
      <c r="J102" s="3"/>
    </row>
    <row r="103" spans="10:10" x14ac:dyDescent="0.35">
      <c r="J103" s="3"/>
    </row>
    <row r="104" spans="10:10" x14ac:dyDescent="0.35">
      <c r="J104" s="3"/>
    </row>
    <row r="105" spans="10:10" x14ac:dyDescent="0.35">
      <c r="J105" s="3"/>
    </row>
    <row r="106" spans="10:10" x14ac:dyDescent="0.35">
      <c r="J106" s="3"/>
    </row>
    <row r="107" spans="10:10" x14ac:dyDescent="0.35">
      <c r="J107" s="3"/>
    </row>
    <row r="108" spans="10:10" x14ac:dyDescent="0.35">
      <c r="J108" s="3"/>
    </row>
    <row r="109" spans="10:10" x14ac:dyDescent="0.35">
      <c r="J109" s="3"/>
    </row>
    <row r="110" spans="10:10" x14ac:dyDescent="0.35">
      <c r="J110" s="3"/>
    </row>
    <row r="111" spans="10:10" x14ac:dyDescent="0.35">
      <c r="J111" s="3"/>
    </row>
    <row r="112" spans="10:10" x14ac:dyDescent="0.35">
      <c r="J112" s="3"/>
    </row>
    <row r="113" spans="10:10" x14ac:dyDescent="0.35">
      <c r="J113" s="3"/>
    </row>
    <row r="114" spans="10:10" x14ac:dyDescent="0.35">
      <c r="J114" s="3"/>
    </row>
    <row r="115" spans="10:10" x14ac:dyDescent="0.35">
      <c r="J115" s="3"/>
    </row>
    <row r="116" spans="10:10" x14ac:dyDescent="0.35">
      <c r="J116" s="3"/>
    </row>
    <row r="117" spans="10:10" x14ac:dyDescent="0.35">
      <c r="J117" s="3"/>
    </row>
    <row r="118" spans="10:10" x14ac:dyDescent="0.35">
      <c r="J118" s="3"/>
    </row>
    <row r="119" spans="10:10" x14ac:dyDescent="0.35">
      <c r="J119" s="3"/>
    </row>
    <row r="120" spans="10:10" x14ac:dyDescent="0.35">
      <c r="J120" s="3"/>
    </row>
    <row r="121" spans="10:10" x14ac:dyDescent="0.35">
      <c r="J121" s="3"/>
    </row>
    <row r="122" spans="10:10" x14ac:dyDescent="0.35">
      <c r="J122" s="3"/>
    </row>
    <row r="123" spans="10:10" x14ac:dyDescent="0.35">
      <c r="J123" s="3"/>
    </row>
    <row r="124" spans="10:10" x14ac:dyDescent="0.35">
      <c r="J124" s="3"/>
    </row>
    <row r="125" spans="10:10" x14ac:dyDescent="0.35">
      <c r="J125" s="3"/>
    </row>
    <row r="126" spans="10:10" x14ac:dyDescent="0.35">
      <c r="J126" s="3"/>
    </row>
    <row r="127" spans="10:10" x14ac:dyDescent="0.35">
      <c r="J127" s="3"/>
    </row>
    <row r="128" spans="10:10" x14ac:dyDescent="0.35">
      <c r="J128" s="3"/>
    </row>
    <row r="129" spans="10:10" x14ac:dyDescent="0.35">
      <c r="J129" s="3"/>
    </row>
    <row r="130" spans="10:10" x14ac:dyDescent="0.35">
      <c r="J130" s="3"/>
    </row>
    <row r="131" spans="10:10" x14ac:dyDescent="0.35">
      <c r="J131" s="3"/>
    </row>
    <row r="132" spans="10:10" x14ac:dyDescent="0.35">
      <c r="J132" s="3"/>
    </row>
    <row r="133" spans="10:10" x14ac:dyDescent="0.35">
      <c r="J133" s="3"/>
    </row>
    <row r="134" spans="10:10" x14ac:dyDescent="0.35">
      <c r="J134" s="3"/>
    </row>
    <row r="135" spans="10:10" x14ac:dyDescent="0.35">
      <c r="J135" s="3"/>
    </row>
    <row r="136" spans="10:10" x14ac:dyDescent="0.35">
      <c r="J136" s="3"/>
    </row>
    <row r="137" spans="10:10" x14ac:dyDescent="0.35">
      <c r="J137" s="3"/>
    </row>
    <row r="138" spans="10:10" x14ac:dyDescent="0.35">
      <c r="J138" s="3"/>
    </row>
    <row r="139" spans="10:10" x14ac:dyDescent="0.35">
      <c r="J139" s="3"/>
    </row>
    <row r="140" spans="10:10" x14ac:dyDescent="0.35">
      <c r="J140" s="3"/>
    </row>
    <row r="141" spans="10:10" x14ac:dyDescent="0.35">
      <c r="J141" s="3"/>
    </row>
    <row r="142" spans="10:10" x14ac:dyDescent="0.35">
      <c r="J142" s="3"/>
    </row>
    <row r="143" spans="10:10" x14ac:dyDescent="0.35">
      <c r="J143" s="3"/>
    </row>
    <row r="144" spans="10:10" x14ac:dyDescent="0.35">
      <c r="J144" s="3"/>
    </row>
    <row r="145" spans="10:10" x14ac:dyDescent="0.35">
      <c r="J145" s="3"/>
    </row>
    <row r="146" spans="10:10" x14ac:dyDescent="0.35">
      <c r="J146" s="3"/>
    </row>
    <row r="147" spans="10:10" x14ac:dyDescent="0.35">
      <c r="J147" s="3"/>
    </row>
    <row r="148" spans="10:10" x14ac:dyDescent="0.35">
      <c r="J148" s="3"/>
    </row>
    <row r="149" spans="10:10" x14ac:dyDescent="0.35">
      <c r="J149" s="3"/>
    </row>
    <row r="150" spans="10:10" x14ac:dyDescent="0.35">
      <c r="J150" s="3"/>
    </row>
    <row r="151" spans="10:10" x14ac:dyDescent="0.35">
      <c r="J151" s="3"/>
    </row>
    <row r="152" spans="10:10" x14ac:dyDescent="0.35">
      <c r="J152" s="3"/>
    </row>
    <row r="153" spans="10:10" x14ac:dyDescent="0.35">
      <c r="J153" s="3"/>
    </row>
    <row r="154" spans="10:10" x14ac:dyDescent="0.35">
      <c r="J154" s="3"/>
    </row>
    <row r="155" spans="10:10" x14ac:dyDescent="0.35">
      <c r="J155" s="3"/>
    </row>
    <row r="156" spans="10:10" x14ac:dyDescent="0.35">
      <c r="J156" s="3"/>
    </row>
    <row r="157" spans="10:10" x14ac:dyDescent="0.35">
      <c r="J157" s="3"/>
    </row>
    <row r="158" spans="10:10" x14ac:dyDescent="0.35">
      <c r="J158" s="3"/>
    </row>
    <row r="159" spans="10:10" x14ac:dyDescent="0.35">
      <c r="J159" s="3"/>
    </row>
    <row r="160" spans="10:10" x14ac:dyDescent="0.35">
      <c r="J160" s="3"/>
    </row>
    <row r="161" spans="10:10" x14ac:dyDescent="0.35">
      <c r="J161" s="3"/>
    </row>
    <row r="162" spans="10:10" x14ac:dyDescent="0.35">
      <c r="J162" s="3"/>
    </row>
    <row r="163" spans="10:10" x14ac:dyDescent="0.35">
      <c r="J163" s="3"/>
    </row>
    <row r="164" spans="10:10" x14ac:dyDescent="0.35">
      <c r="J164" s="3"/>
    </row>
    <row r="165" spans="10:10" x14ac:dyDescent="0.35">
      <c r="J165" s="3"/>
    </row>
    <row r="166" spans="10:10" x14ac:dyDescent="0.35">
      <c r="J166" s="3"/>
    </row>
    <row r="167" spans="10:10" x14ac:dyDescent="0.35">
      <c r="J167" s="3"/>
    </row>
    <row r="168" spans="10:10" x14ac:dyDescent="0.35">
      <c r="J168" s="3"/>
    </row>
    <row r="169" spans="10:10" x14ac:dyDescent="0.35">
      <c r="J169" s="3"/>
    </row>
  </sheetData>
  <mergeCells count="2">
    <mergeCell ref="B1:N1"/>
    <mergeCell ref="B2:N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121D-4A35-45C2-AF49-5EBD3847315D}">
  <dimension ref="A1:N169"/>
  <sheetViews>
    <sheetView topLeftCell="A9" workbookViewId="0">
      <selection activeCell="B3" sqref="B3"/>
    </sheetView>
  </sheetViews>
  <sheetFormatPr defaultRowHeight="14.5" x14ac:dyDescent="0.35"/>
  <cols>
    <col min="1" max="1" width="3.6328125" customWidth="1"/>
    <col min="2" max="2" width="20.7265625" customWidth="1"/>
    <col min="3" max="3" width="22.7265625" customWidth="1"/>
    <col min="4" max="4" width="2.7265625" customWidth="1"/>
    <col min="5" max="6" width="5.7265625" customWidth="1"/>
    <col min="7" max="8" width="3.7265625" customWidth="1"/>
    <col min="9" max="9" width="6.7265625" customWidth="1"/>
    <col min="10" max="10" width="1.26953125" customWidth="1"/>
    <col min="11" max="11" width="5.7265625" style="4" customWidth="1"/>
    <col min="12" max="13" width="5.7265625" customWidth="1"/>
    <col min="14" max="14" width="7.7265625" style="5" customWidth="1"/>
    <col min="15" max="15" width="1" customWidth="1"/>
    <col min="16" max="16" width="2.81640625" customWidth="1"/>
  </cols>
  <sheetData>
    <row r="1" spans="1:14" ht="25" x14ac:dyDescent="0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B2" s="2" t="s">
        <v>146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4" x14ac:dyDescent="0.35">
      <c r="A4" s="6" t="s">
        <v>82</v>
      </c>
      <c r="B4" t="str">
        <f>[1]DRAGONS!C45</f>
        <v>BOHÁČEK Martin</v>
      </c>
      <c r="C4" t="str">
        <f>[1]DRAGONS!A1</f>
        <v>Dragons Modřice</v>
      </c>
      <c r="D4">
        <f>[1]DRAGONS!G45</f>
        <v>7</v>
      </c>
      <c r="E4">
        <f>SUM(F4:H4)</f>
        <v>7</v>
      </c>
      <c r="F4">
        <f>[1]DRAGONS!D45</f>
        <v>5</v>
      </c>
      <c r="G4">
        <f>[1]DRAGONS!E45</f>
        <v>1</v>
      </c>
      <c r="H4">
        <f>[1]DRAGONS!F45</f>
        <v>1</v>
      </c>
      <c r="I4">
        <f>[1]DRAGONS!H45</f>
        <v>18</v>
      </c>
      <c r="J4" s="3" t="s">
        <v>4</v>
      </c>
      <c r="K4" s="4">
        <f>[1]DRAGONS!I45</f>
        <v>7</v>
      </c>
      <c r="L4">
        <f>(F4*2)+G4</f>
        <v>11</v>
      </c>
      <c r="M4">
        <f>F4-H4</f>
        <v>4</v>
      </c>
      <c r="N4" s="5">
        <f>IF(E4=0,0,M4/E4)</f>
        <v>0.5714285714285714</v>
      </c>
    </row>
    <row r="5" spans="1:14" x14ac:dyDescent="0.35">
      <c r="A5" s="6" t="s">
        <v>83</v>
      </c>
      <c r="B5" t="str">
        <f>[1]OSTRAVA!C45</f>
        <v>KOLODĚJ Pavel</v>
      </c>
      <c r="C5" t="str">
        <f>[1]OSTRAVA!A1</f>
        <v>Šprtmejkři Ostrava</v>
      </c>
      <c r="D5">
        <f>[1]OSTRAVA!G45</f>
        <v>11</v>
      </c>
      <c r="E5">
        <f>SUM(F5:H5)</f>
        <v>16</v>
      </c>
      <c r="F5">
        <f>[1]OSTRAVA!D45</f>
        <v>12</v>
      </c>
      <c r="G5">
        <f>[1]OSTRAVA!E45</f>
        <v>1</v>
      </c>
      <c r="H5">
        <f>[1]OSTRAVA!F45</f>
        <v>3</v>
      </c>
      <c r="I5">
        <f>[1]OSTRAVA!H45</f>
        <v>48</v>
      </c>
      <c r="J5" s="3" t="s">
        <v>4</v>
      </c>
      <c r="K5" s="4">
        <f>[1]OSTRAVA!I45</f>
        <v>23</v>
      </c>
      <c r="L5">
        <f>(F5*2)+G5</f>
        <v>25</v>
      </c>
      <c r="M5">
        <f>F5-H5</f>
        <v>9</v>
      </c>
      <c r="N5" s="5">
        <f>IF(E5=0,0,M5/E5)</f>
        <v>0.5625</v>
      </c>
    </row>
    <row r="6" spans="1:14" x14ac:dyDescent="0.35">
      <c r="A6" s="6" t="s">
        <v>84</v>
      </c>
      <c r="B6" t="str">
        <f>'[1]BOSK 0'!Q45</f>
        <v>VONDÁL Vít</v>
      </c>
      <c r="C6" t="str">
        <f>'[1]BOSK 0'!A1</f>
        <v>BHK IQ Boskovice Zero</v>
      </c>
      <c r="D6">
        <f>'[1]BOSK 0'!U45</f>
        <v>12</v>
      </c>
      <c r="E6">
        <f>SUM(F6:H6)</f>
        <v>18</v>
      </c>
      <c r="F6">
        <f>'[1]BOSK 0'!R45</f>
        <v>12</v>
      </c>
      <c r="G6">
        <f>'[1]BOSK 0'!S45</f>
        <v>4</v>
      </c>
      <c r="H6">
        <f>'[1]BOSK 0'!T45</f>
        <v>2</v>
      </c>
      <c r="I6">
        <f>'[1]BOSK 0'!V45</f>
        <v>54</v>
      </c>
      <c r="J6" s="3" t="s">
        <v>4</v>
      </c>
      <c r="K6" s="4">
        <f>'[1]BOSK 0'!W45</f>
        <v>30</v>
      </c>
      <c r="L6">
        <f>(F6*2)+G6</f>
        <v>28</v>
      </c>
      <c r="M6">
        <f>F6-H6</f>
        <v>10</v>
      </c>
      <c r="N6" s="5">
        <f>IF(E6=0,0,M6/E6)</f>
        <v>0.55555555555555558</v>
      </c>
    </row>
    <row r="7" spans="1:14" x14ac:dyDescent="0.35">
      <c r="A7" s="6" t="s">
        <v>85</v>
      </c>
      <c r="B7" t="str">
        <f>[1]BOHUNICE!J45</f>
        <v>FRANĚK Ivan</v>
      </c>
      <c r="C7" t="str">
        <f>[1]BOHUNICE!A1</f>
        <v>THE Orel Bohunice</v>
      </c>
      <c r="D7">
        <f>[1]BOHUNICE!N45</f>
        <v>6</v>
      </c>
      <c r="E7">
        <f>SUM(F7:H7)</f>
        <v>6</v>
      </c>
      <c r="F7">
        <f>[1]BOHUNICE!K45</f>
        <v>4</v>
      </c>
      <c r="G7">
        <f>[1]BOHUNICE!L45</f>
        <v>1</v>
      </c>
      <c r="H7">
        <f>[1]BOHUNICE!M45</f>
        <v>1</v>
      </c>
      <c r="I7">
        <f>[1]BOHUNICE!O45</f>
        <v>17</v>
      </c>
      <c r="J7" s="3" t="s">
        <v>4</v>
      </c>
      <c r="K7" s="4">
        <f>[1]BOHUNICE!P45</f>
        <v>14</v>
      </c>
      <c r="L7">
        <f>(F7*2)+G7</f>
        <v>9</v>
      </c>
      <c r="M7">
        <f>F7-H7</f>
        <v>3</v>
      </c>
      <c r="N7" s="5">
        <f>IF(E7=0,0,M7/E7)</f>
        <v>0.5</v>
      </c>
    </row>
    <row r="8" spans="1:14" x14ac:dyDescent="0.35">
      <c r="A8" s="6" t="s">
        <v>86</v>
      </c>
      <c r="B8" t="str">
        <f>[1]SHL!Q45</f>
        <v>KUČERA Martin</v>
      </c>
      <c r="C8" t="str">
        <f>[1]SHL!A1</f>
        <v>SHL Brno</v>
      </c>
      <c r="D8">
        <f>[1]SHL!U45</f>
        <v>6</v>
      </c>
      <c r="E8">
        <f>SUM(F8:H8)</f>
        <v>6</v>
      </c>
      <c r="F8">
        <f>[1]SHL!R45</f>
        <v>4</v>
      </c>
      <c r="G8">
        <f>[1]SHL!S45</f>
        <v>1</v>
      </c>
      <c r="H8">
        <f>[1]SHL!T45</f>
        <v>1</v>
      </c>
      <c r="I8">
        <f>[1]SHL!V45</f>
        <v>14</v>
      </c>
      <c r="J8" s="3" t="s">
        <v>4</v>
      </c>
      <c r="K8" s="4">
        <f>[1]SHL!W45</f>
        <v>6</v>
      </c>
      <c r="L8">
        <f>(F8*2)+G8</f>
        <v>9</v>
      </c>
      <c r="M8">
        <f>F8-H8</f>
        <v>3</v>
      </c>
      <c r="N8" s="5">
        <f>IF(E8=0,0,M8/E8)</f>
        <v>0.5</v>
      </c>
    </row>
    <row r="9" spans="1:14" x14ac:dyDescent="0.35">
      <c r="A9" s="6" t="s">
        <v>87</v>
      </c>
      <c r="B9" t="str">
        <f>[1]SHL!X45</f>
        <v>LUDVÍK Vojtěch</v>
      </c>
      <c r="C9" t="str">
        <f>[1]SHL!A1</f>
        <v>SHL Brno</v>
      </c>
      <c r="D9">
        <f>[1]SHL!AB45</f>
        <v>4</v>
      </c>
      <c r="E9">
        <f>SUM(F9:H9)</f>
        <v>4</v>
      </c>
      <c r="F9">
        <f>[1]SHL!Y45</f>
        <v>2</v>
      </c>
      <c r="G9">
        <f>[1]SHL!Z45</f>
        <v>2</v>
      </c>
      <c r="H9">
        <f>[1]SHL!AA45</f>
        <v>0</v>
      </c>
      <c r="I9">
        <f>[1]SHL!AC45</f>
        <v>15</v>
      </c>
      <c r="J9" s="3" t="s">
        <v>4</v>
      </c>
      <c r="K9" s="4">
        <f>[1]SHL!AD45</f>
        <v>10</v>
      </c>
      <c r="L9">
        <f>(F9*2)+G9</f>
        <v>6</v>
      </c>
      <c r="M9">
        <f>F9-H9</f>
        <v>2</v>
      </c>
      <c r="N9" s="5">
        <f>IF(E9=0,0,M9/E9)</f>
        <v>0.5</v>
      </c>
    </row>
    <row r="10" spans="1:14" x14ac:dyDescent="0.35">
      <c r="A10" s="6" t="s">
        <v>88</v>
      </c>
      <c r="B10" t="str">
        <f>[1]PNHL3!J45</f>
        <v>FOLTÝN Jaromír sen</v>
      </c>
      <c r="C10" t="str">
        <f>[1]PNHL3!A1</f>
        <v>Prague NHL 3</v>
      </c>
      <c r="D10">
        <f>[1]PNHL3!N45</f>
        <v>4</v>
      </c>
      <c r="E10">
        <f>SUM(F10:H10)</f>
        <v>4</v>
      </c>
      <c r="F10">
        <f>[1]PNHL3!K45</f>
        <v>3</v>
      </c>
      <c r="G10">
        <f>[1]PNHL3!L45</f>
        <v>0</v>
      </c>
      <c r="H10">
        <f>[1]PNHL3!M45</f>
        <v>1</v>
      </c>
      <c r="I10">
        <f>[1]PNHL3!O45</f>
        <v>12</v>
      </c>
      <c r="J10" s="3" t="s">
        <v>4</v>
      </c>
      <c r="K10" s="4">
        <f>[1]PNHL3!P45</f>
        <v>8</v>
      </c>
      <c r="L10">
        <f>(F10*2)+G10</f>
        <v>6</v>
      </c>
      <c r="M10">
        <f>F10-H10</f>
        <v>2</v>
      </c>
      <c r="N10" s="5">
        <f>IF(E10=0,0,M10/E10)</f>
        <v>0.5</v>
      </c>
    </row>
    <row r="11" spans="1:14" x14ac:dyDescent="0.35">
      <c r="A11" s="6" t="s">
        <v>89</v>
      </c>
      <c r="B11" t="str">
        <f>[1]OSTRAVA!Q45</f>
        <v>PELIKÁN Pavel</v>
      </c>
      <c r="C11" t="str">
        <f>[1]OSTRAVA!A1</f>
        <v>Šprtmejkři Ostrava</v>
      </c>
      <c r="D11">
        <f>[1]OSTRAVA!U45</f>
        <v>11</v>
      </c>
      <c r="E11">
        <f>SUM(F11:H11)</f>
        <v>13</v>
      </c>
      <c r="F11">
        <f>[1]OSTRAVA!R45</f>
        <v>8</v>
      </c>
      <c r="G11">
        <f>[1]OSTRAVA!S45</f>
        <v>2</v>
      </c>
      <c r="H11">
        <f>[1]OSTRAVA!T45</f>
        <v>3</v>
      </c>
      <c r="I11">
        <f>[1]OSTRAVA!V45</f>
        <v>38</v>
      </c>
      <c r="J11" s="3" t="s">
        <v>4</v>
      </c>
      <c r="K11" s="4">
        <f>[1]OSTRAVA!W45</f>
        <v>24</v>
      </c>
      <c r="L11">
        <f>(F11*2)+G11</f>
        <v>18</v>
      </c>
      <c r="M11">
        <f>F11-H11</f>
        <v>5</v>
      </c>
      <c r="N11" s="5">
        <f>IF(E11=0,0,M11/E11)</f>
        <v>0.38461538461538464</v>
      </c>
    </row>
    <row r="12" spans="1:14" x14ac:dyDescent="0.35">
      <c r="A12" s="6" t="s">
        <v>90</v>
      </c>
      <c r="B12" t="str">
        <f>[1]PNHL1!Q45</f>
        <v>ŠTĚTINA Miroslav</v>
      </c>
      <c r="C12" t="str">
        <f>[1]PNHL1!A1</f>
        <v>Prague NHL 1</v>
      </c>
      <c r="D12">
        <f>[1]PNHL1!U45</f>
        <v>8</v>
      </c>
      <c r="E12">
        <f>SUM(F12:H12)</f>
        <v>8</v>
      </c>
      <c r="F12">
        <f>[1]PNHL1!R45</f>
        <v>5</v>
      </c>
      <c r="G12">
        <f>[1]PNHL1!S45</f>
        <v>1</v>
      </c>
      <c r="H12">
        <f>[1]PNHL1!T45</f>
        <v>2</v>
      </c>
      <c r="I12">
        <f>[1]PNHL1!V45</f>
        <v>29</v>
      </c>
      <c r="J12" s="3" t="s">
        <v>4</v>
      </c>
      <c r="K12" s="4">
        <f>[1]PNHL1!W45</f>
        <v>29</v>
      </c>
      <c r="L12">
        <f>(F12*2)+G12</f>
        <v>11</v>
      </c>
      <c r="M12">
        <f>F12-H12</f>
        <v>3</v>
      </c>
      <c r="N12" s="5">
        <f>IF(E12=0,0,M12/E12)</f>
        <v>0.375</v>
      </c>
    </row>
    <row r="13" spans="1:14" x14ac:dyDescent="0.35">
      <c r="A13" s="6" t="s">
        <v>91</v>
      </c>
      <c r="B13" t="str">
        <f>'[1]BOSK 0'!C45</f>
        <v>DAVID Jakub</v>
      </c>
      <c r="C13" t="str">
        <f>'[1]BOSK 0'!A1</f>
        <v>BHK IQ Boskovice Zero</v>
      </c>
      <c r="D13">
        <f>'[1]BOSK 0'!G45</f>
        <v>12</v>
      </c>
      <c r="E13">
        <f>SUM(F13:H13)</f>
        <v>19</v>
      </c>
      <c r="F13">
        <f>'[1]BOSK 0'!D45</f>
        <v>9</v>
      </c>
      <c r="G13">
        <f>'[1]BOSK 0'!E45</f>
        <v>8</v>
      </c>
      <c r="H13">
        <f>'[1]BOSK 0'!F45</f>
        <v>2</v>
      </c>
      <c r="I13">
        <f>'[1]BOSK 0'!H45</f>
        <v>41</v>
      </c>
      <c r="J13" s="3" t="s">
        <v>4</v>
      </c>
      <c r="K13" s="4">
        <f>'[1]BOSK 0'!I45</f>
        <v>23</v>
      </c>
      <c r="L13">
        <f>(F13*2)+G13</f>
        <v>26</v>
      </c>
      <c r="M13">
        <f>F13-H13</f>
        <v>7</v>
      </c>
      <c r="N13" s="5">
        <f>IF(E13=0,0,M13/E13)</f>
        <v>0.36842105263157893</v>
      </c>
    </row>
    <row r="14" spans="1:14" x14ac:dyDescent="0.35">
      <c r="A14" s="6" t="s">
        <v>92</v>
      </c>
      <c r="B14" t="str">
        <f>[1]DOUDEEN!Q45</f>
        <v>MAJER Zdeněk</v>
      </c>
      <c r="C14" t="str">
        <f>[1]DOUDEEN!A1</f>
        <v>Doudeen Team</v>
      </c>
      <c r="D14">
        <f>[1]DOUDEEN!U45</f>
        <v>7</v>
      </c>
      <c r="E14">
        <f>SUM(F14:H14)</f>
        <v>9</v>
      </c>
      <c r="F14">
        <f>[1]DOUDEEN!R45</f>
        <v>3</v>
      </c>
      <c r="G14">
        <f>[1]DOUDEEN!S45</f>
        <v>6</v>
      </c>
      <c r="H14">
        <f>[1]DOUDEEN!T45</f>
        <v>0</v>
      </c>
      <c r="I14">
        <f>[1]DOUDEEN!V45</f>
        <v>16</v>
      </c>
      <c r="J14" s="3" t="s">
        <v>4</v>
      </c>
      <c r="K14" s="4">
        <f>[1]DOUDEEN!W45</f>
        <v>11</v>
      </c>
      <c r="L14">
        <f>(F14*2)+G14</f>
        <v>12</v>
      </c>
      <c r="M14">
        <f>F14-H14</f>
        <v>3</v>
      </c>
      <c r="N14" s="5">
        <f>IF(E14=0,0,M14/E14)</f>
        <v>0.33333333333333331</v>
      </c>
    </row>
    <row r="15" spans="1:14" x14ac:dyDescent="0.35">
      <c r="A15" s="6" t="s">
        <v>93</v>
      </c>
      <c r="B15" t="str">
        <f>'[1]DRAG B'!X45</f>
        <v>TOMANDL Michal</v>
      </c>
      <c r="C15" t="str">
        <f>'[1]DRAG B'!A1</f>
        <v>Dragons Modřice "B"</v>
      </c>
      <c r="D15">
        <f>'[1]DRAG B'!AB45</f>
        <v>3</v>
      </c>
      <c r="E15">
        <f>SUM(F15:H15)</f>
        <v>3</v>
      </c>
      <c r="F15">
        <f>'[1]DRAG B'!Y45</f>
        <v>2</v>
      </c>
      <c r="G15">
        <f>'[1]DRAG B'!Z45</f>
        <v>0</v>
      </c>
      <c r="H15">
        <f>'[1]DRAG B'!AA45</f>
        <v>1</v>
      </c>
      <c r="I15">
        <f>'[1]DRAG B'!AC45</f>
        <v>10</v>
      </c>
      <c r="J15" s="3" t="s">
        <v>4</v>
      </c>
      <c r="K15" s="4">
        <f>'[1]DRAG B'!AD45</f>
        <v>8</v>
      </c>
      <c r="L15">
        <f>(F15*2)+G15</f>
        <v>4</v>
      </c>
      <c r="M15">
        <f>F15-H15</f>
        <v>1</v>
      </c>
      <c r="N15" s="5">
        <f>IF(E15=0,0,M15/E15)</f>
        <v>0.33333333333333331</v>
      </c>
    </row>
    <row r="16" spans="1:14" x14ac:dyDescent="0.35">
      <c r="A16" s="6" t="s">
        <v>94</v>
      </c>
      <c r="B16" t="str">
        <f>[1]OSTRAVA!AE45</f>
        <v>KUBEČKA Jan</v>
      </c>
      <c r="C16" t="str">
        <f>[1]OSTRAVA!A1</f>
        <v>Šprtmejkři Ostrava</v>
      </c>
      <c r="D16">
        <f>[1]OSTRAVA!AI45</f>
        <v>3</v>
      </c>
      <c r="E16">
        <f>SUM(F16:H16)</f>
        <v>3</v>
      </c>
      <c r="F16">
        <f>[1]OSTRAVA!AF45</f>
        <v>2</v>
      </c>
      <c r="G16">
        <f>[1]OSTRAVA!AG45</f>
        <v>0</v>
      </c>
      <c r="H16">
        <f>[1]OSTRAVA!AH45</f>
        <v>1</v>
      </c>
      <c r="I16">
        <f>[1]OSTRAVA!AJ45</f>
        <v>6</v>
      </c>
      <c r="J16" s="3" t="s">
        <v>4</v>
      </c>
      <c r="K16" s="4">
        <f>[1]OSTRAVA!AK45</f>
        <v>2</v>
      </c>
      <c r="L16">
        <f>(F16*2)+G16</f>
        <v>4</v>
      </c>
      <c r="M16">
        <f>F16-H16</f>
        <v>1</v>
      </c>
      <c r="N16" s="5">
        <f>IF(E16=0,0,M16/E16)</f>
        <v>0.33333333333333331</v>
      </c>
    </row>
    <row r="17" spans="1:14" x14ac:dyDescent="0.35">
      <c r="A17" s="6" t="s">
        <v>95</v>
      </c>
      <c r="B17" t="str">
        <f>[1]OSTRAVA!J45</f>
        <v>PROCHÁZKA Jaromír</v>
      </c>
      <c r="C17" t="str">
        <f>[1]OSTRAVA!A1</f>
        <v>Šprtmejkři Ostrava</v>
      </c>
      <c r="D17">
        <f>[1]OSTRAVA!N45</f>
        <v>12</v>
      </c>
      <c r="E17">
        <f>SUM(F17:H17)</f>
        <v>19</v>
      </c>
      <c r="F17">
        <f>[1]OSTRAVA!K45</f>
        <v>8</v>
      </c>
      <c r="G17">
        <f>[1]OSTRAVA!L45</f>
        <v>9</v>
      </c>
      <c r="H17">
        <f>[1]OSTRAVA!M45</f>
        <v>2</v>
      </c>
      <c r="I17">
        <f>[1]OSTRAVA!O45</f>
        <v>36</v>
      </c>
      <c r="J17" s="3" t="s">
        <v>4</v>
      </c>
      <c r="K17" s="4">
        <f>[1]OSTRAVA!P45</f>
        <v>27</v>
      </c>
      <c r="L17">
        <f>(F17*2)+G17</f>
        <v>25</v>
      </c>
      <c r="M17">
        <f>F17-H17</f>
        <v>6</v>
      </c>
      <c r="N17" s="5">
        <f>IF(E17=0,0,M17/E17)</f>
        <v>0.31578947368421051</v>
      </c>
    </row>
    <row r="18" spans="1:14" x14ac:dyDescent="0.35">
      <c r="A18" s="6" t="s">
        <v>96</v>
      </c>
      <c r="B18" t="str">
        <f>'[1]DRAG B'!AE45</f>
        <v>ŘEHOŘ Jakub</v>
      </c>
      <c r="C18" t="str">
        <f>'[1]DRAG B'!A1</f>
        <v>Dragons Modřice "B"</v>
      </c>
      <c r="D18">
        <f>'[1]DRAG B'!AI45</f>
        <v>7</v>
      </c>
      <c r="E18">
        <f>SUM(F18:H18)</f>
        <v>7</v>
      </c>
      <c r="F18">
        <f>'[1]DRAG B'!AF45</f>
        <v>4</v>
      </c>
      <c r="G18">
        <f>'[1]DRAG B'!AG45</f>
        <v>1</v>
      </c>
      <c r="H18">
        <f>'[1]DRAG B'!AH45</f>
        <v>2</v>
      </c>
      <c r="I18">
        <f>'[1]DRAG B'!AJ45</f>
        <v>20</v>
      </c>
      <c r="J18" s="3" t="s">
        <v>4</v>
      </c>
      <c r="K18" s="4">
        <f>'[1]DRAG B'!AK45</f>
        <v>12</v>
      </c>
      <c r="L18">
        <f>(F18*2)+G18</f>
        <v>9</v>
      </c>
      <c r="M18">
        <f>F18-H18</f>
        <v>2</v>
      </c>
      <c r="N18" s="5">
        <f>IF(E18=0,0,M18/E18)</f>
        <v>0.2857142857142857</v>
      </c>
    </row>
    <row r="19" spans="1:14" x14ac:dyDescent="0.35">
      <c r="A19" s="6" t="s">
        <v>97</v>
      </c>
      <c r="B19" t="str">
        <f>'[1]BŘE A'!C45</f>
        <v>DOLEŽAL Jan</v>
      </c>
      <c r="C19" t="str">
        <f>'[1]BŘE A'!A1</f>
        <v>Gunners Břeclav</v>
      </c>
      <c r="D19">
        <f>'[1]BŘE A'!G45</f>
        <v>8</v>
      </c>
      <c r="E19">
        <f>SUM(F19:H19)</f>
        <v>8</v>
      </c>
      <c r="F19">
        <f>'[1]BŘE A'!D45</f>
        <v>5</v>
      </c>
      <c r="G19">
        <f>'[1]BŘE A'!E45</f>
        <v>0</v>
      </c>
      <c r="H19">
        <f>'[1]BŘE A'!F45</f>
        <v>3</v>
      </c>
      <c r="I19">
        <f>'[1]BŘE A'!H45</f>
        <v>31</v>
      </c>
      <c r="J19" s="3" t="s">
        <v>4</v>
      </c>
      <c r="K19" s="4">
        <f>'[1]BŘE A'!I45</f>
        <v>24</v>
      </c>
      <c r="L19">
        <f>(F19*2)+G19</f>
        <v>10</v>
      </c>
      <c r="M19">
        <f>F19-H19</f>
        <v>2</v>
      </c>
      <c r="N19" s="5">
        <f>IF(E19=0,0,M19/E19)</f>
        <v>0.25</v>
      </c>
    </row>
    <row r="20" spans="1:14" x14ac:dyDescent="0.35">
      <c r="A20" s="6" t="s">
        <v>98</v>
      </c>
      <c r="B20" t="str">
        <f>'[1]BOSK 0'!J45</f>
        <v>FERUGA Bohumil</v>
      </c>
      <c r="C20" t="str">
        <f>'[1]BOSK 0'!A1</f>
        <v>BHK IQ Boskovice Zero</v>
      </c>
      <c r="D20">
        <f>'[1]BOSK 0'!N45</f>
        <v>9</v>
      </c>
      <c r="E20">
        <f>SUM(F20:H20)</f>
        <v>13</v>
      </c>
      <c r="F20">
        <f>'[1]BOSK 0'!K45</f>
        <v>7</v>
      </c>
      <c r="G20">
        <f>'[1]BOSK 0'!L45</f>
        <v>2</v>
      </c>
      <c r="H20">
        <f>'[1]BOSK 0'!M45</f>
        <v>4</v>
      </c>
      <c r="I20">
        <f>'[1]BOSK 0'!O45</f>
        <v>30</v>
      </c>
      <c r="J20" s="3" t="s">
        <v>4</v>
      </c>
      <c r="K20" s="4">
        <f>'[1]BOSK 0'!P45</f>
        <v>23</v>
      </c>
      <c r="L20">
        <f>(F20*2)+G20</f>
        <v>16</v>
      </c>
      <c r="M20">
        <f>F20-H20</f>
        <v>3</v>
      </c>
      <c r="N20" s="5">
        <f>IF(E20=0,0,M20/E20)</f>
        <v>0.23076923076923078</v>
      </c>
    </row>
    <row r="21" spans="1:14" x14ac:dyDescent="0.35">
      <c r="A21" s="6" t="s">
        <v>99</v>
      </c>
      <c r="B21" t="str">
        <f>[1]DOUDEEN!X45</f>
        <v>MARTINČIČ Jakub</v>
      </c>
      <c r="C21" t="str">
        <f>[1]DOUDEEN!A1</f>
        <v>Doudeen Team</v>
      </c>
      <c r="D21">
        <f>[1]DOUDEEN!AB45</f>
        <v>10</v>
      </c>
      <c r="E21">
        <f>SUM(F21:H21)</f>
        <v>14</v>
      </c>
      <c r="F21">
        <f>[1]DOUDEEN!Y45</f>
        <v>5</v>
      </c>
      <c r="G21">
        <f>[1]DOUDEEN!Z45</f>
        <v>7</v>
      </c>
      <c r="H21">
        <f>[1]DOUDEEN!AA45</f>
        <v>2</v>
      </c>
      <c r="I21">
        <f>[1]DOUDEEN!AC45</f>
        <v>49</v>
      </c>
      <c r="J21" s="3" t="s">
        <v>4</v>
      </c>
      <c r="K21" s="4">
        <f>[1]DOUDEEN!AD45</f>
        <v>38</v>
      </c>
      <c r="L21">
        <f>(F21*2)+G21</f>
        <v>17</v>
      </c>
      <c r="M21">
        <f>F21-H21</f>
        <v>3</v>
      </c>
      <c r="N21" s="5">
        <f>IF(E21=0,0,M21/E21)</f>
        <v>0.21428571428571427</v>
      </c>
    </row>
    <row r="22" spans="1:14" x14ac:dyDescent="0.35">
      <c r="A22" s="6" t="s">
        <v>100</v>
      </c>
      <c r="B22" t="str">
        <f>[1]PNHL2!C45</f>
        <v>ZÍKA Václav</v>
      </c>
      <c r="C22" t="str">
        <f>[1]PNHL2!A1</f>
        <v>Prague NHL 2</v>
      </c>
      <c r="D22">
        <f>[1]PNHL2!G45</f>
        <v>12</v>
      </c>
      <c r="E22">
        <f>SUM(F22:H22)</f>
        <v>17</v>
      </c>
      <c r="F22">
        <f>[1]PNHL2!D45</f>
        <v>8</v>
      </c>
      <c r="G22">
        <f>[1]PNHL2!E45</f>
        <v>4</v>
      </c>
      <c r="H22">
        <f>[1]PNHL2!F45</f>
        <v>5</v>
      </c>
      <c r="I22">
        <f>[1]PNHL2!H45</f>
        <v>39</v>
      </c>
      <c r="J22" s="3" t="s">
        <v>4</v>
      </c>
      <c r="K22" s="4">
        <f>[1]PNHL2!I45</f>
        <v>34</v>
      </c>
      <c r="L22">
        <f>(F22*2)+G22</f>
        <v>20</v>
      </c>
      <c r="M22">
        <f>F22-H22</f>
        <v>3</v>
      </c>
      <c r="N22" s="5">
        <f>IF(E22=0,0,M22/E22)</f>
        <v>0.17647058823529413</v>
      </c>
    </row>
    <row r="23" spans="1:14" x14ac:dyDescent="0.35">
      <c r="A23" s="6" t="s">
        <v>101</v>
      </c>
      <c r="B23" t="str">
        <f>[1]DOUDEEN!J45</f>
        <v>VRÁNA Martin</v>
      </c>
      <c r="C23" t="str">
        <f>[1]DOUDEEN!A1</f>
        <v>Doudeen Team</v>
      </c>
      <c r="D23">
        <f>[1]DOUDEEN!N45</f>
        <v>11</v>
      </c>
      <c r="E23">
        <f>SUM(F23:H23)</f>
        <v>18</v>
      </c>
      <c r="F23">
        <f>[1]DOUDEEN!K45</f>
        <v>7</v>
      </c>
      <c r="G23">
        <f>[1]DOUDEEN!L45</f>
        <v>7</v>
      </c>
      <c r="H23">
        <f>[1]DOUDEEN!M45</f>
        <v>4</v>
      </c>
      <c r="I23">
        <f>[1]DOUDEEN!O45</f>
        <v>30</v>
      </c>
      <c r="J23" s="3" t="s">
        <v>4</v>
      </c>
      <c r="K23" s="4">
        <f>[1]DOUDEEN!P45</f>
        <v>23</v>
      </c>
      <c r="L23">
        <f>(F23*2)+G23</f>
        <v>21</v>
      </c>
      <c r="M23">
        <f>F23-H23</f>
        <v>3</v>
      </c>
      <c r="N23" s="5">
        <f>IF(E23=0,0,M23/E23)</f>
        <v>0.16666666666666666</v>
      </c>
    </row>
    <row r="24" spans="1:14" x14ac:dyDescent="0.35">
      <c r="A24" s="6" t="s">
        <v>102</v>
      </c>
      <c r="B24" t="str">
        <f>[1]NOISY!J45</f>
        <v>GRABINSKÁ Michaela</v>
      </c>
      <c r="C24" t="str">
        <f>[1]NOISY!A1</f>
        <v>Noisy Voices</v>
      </c>
      <c r="D24">
        <f>[1]NOISY!N45</f>
        <v>6</v>
      </c>
      <c r="E24">
        <f>SUM(F24:H24)</f>
        <v>6</v>
      </c>
      <c r="F24">
        <f>[1]NOISY!K45</f>
        <v>3</v>
      </c>
      <c r="G24">
        <f>[1]NOISY!L45</f>
        <v>1</v>
      </c>
      <c r="H24">
        <f>[1]NOISY!M45</f>
        <v>2</v>
      </c>
      <c r="I24">
        <f>[1]NOISY!O45</f>
        <v>18</v>
      </c>
      <c r="J24" s="3" t="s">
        <v>4</v>
      </c>
      <c r="K24" s="4">
        <f>[1]NOISY!P45</f>
        <v>14</v>
      </c>
      <c r="L24">
        <f>(F24*2)+G24</f>
        <v>7</v>
      </c>
      <c r="M24">
        <f>F24-H24</f>
        <v>1</v>
      </c>
      <c r="N24" s="5">
        <f>IF(E24=0,0,M24/E24)</f>
        <v>0.16666666666666666</v>
      </c>
    </row>
    <row r="25" spans="1:14" x14ac:dyDescent="0.35">
      <c r="A25" s="6" t="s">
        <v>103</v>
      </c>
      <c r="B25" t="str">
        <f>'[1]BOSK 0'!X45</f>
        <v>PROCHÁZKA Ondřej</v>
      </c>
      <c r="C25" t="str">
        <f>'[1]BOSK 0'!A1</f>
        <v>BHK IQ Boskovice Zero</v>
      </c>
      <c r="D25">
        <f>'[1]BOSK 0'!AB45</f>
        <v>6</v>
      </c>
      <c r="E25">
        <f>SUM(F25:H25)</f>
        <v>6</v>
      </c>
      <c r="F25">
        <f>'[1]BOSK 0'!Y45</f>
        <v>3</v>
      </c>
      <c r="G25">
        <f>'[1]BOSK 0'!Z45</f>
        <v>1</v>
      </c>
      <c r="H25">
        <f>'[1]BOSK 0'!AA45</f>
        <v>2</v>
      </c>
      <c r="I25">
        <f>'[1]BOSK 0'!AC45</f>
        <v>15</v>
      </c>
      <c r="J25" s="3" t="s">
        <v>4</v>
      </c>
      <c r="K25" s="4">
        <f>'[1]BOSK 0'!AD45</f>
        <v>10</v>
      </c>
      <c r="L25">
        <f>(F25*2)+G25</f>
        <v>7</v>
      </c>
      <c r="M25">
        <f>F25-H25</f>
        <v>1</v>
      </c>
      <c r="N25" s="5">
        <f>IF(E25=0,0,M25/E25)</f>
        <v>0.16666666666666666</v>
      </c>
    </row>
    <row r="26" spans="1:14" x14ac:dyDescent="0.35">
      <c r="A26" s="6" t="s">
        <v>104</v>
      </c>
      <c r="B26" t="str">
        <f>[1]PNHL2!X45</f>
        <v>VANČURA Tomáš</v>
      </c>
      <c r="C26" t="str">
        <f>[1]PNHL2!A1</f>
        <v>Prague NHL 2</v>
      </c>
      <c r="D26">
        <f>[1]PNHL2!AB45</f>
        <v>10</v>
      </c>
      <c r="E26">
        <f>SUM(F26:H26)</f>
        <v>14</v>
      </c>
      <c r="F26">
        <f>[1]PNHL2!Y45</f>
        <v>7</v>
      </c>
      <c r="G26">
        <f>[1]PNHL2!Z45</f>
        <v>2</v>
      </c>
      <c r="H26">
        <f>[1]PNHL2!AA45</f>
        <v>5</v>
      </c>
      <c r="I26">
        <f>[1]PNHL2!AC45</f>
        <v>30</v>
      </c>
      <c r="J26" s="3" t="s">
        <v>4</v>
      </c>
      <c r="K26" s="4">
        <f>[1]PNHL2!AD45</f>
        <v>24</v>
      </c>
      <c r="L26">
        <f>(F26*2)+G26</f>
        <v>16</v>
      </c>
      <c r="M26">
        <f>F26-H26</f>
        <v>2</v>
      </c>
      <c r="N26" s="5">
        <f>IF(E26=0,0,M26/E26)</f>
        <v>0.14285714285714285</v>
      </c>
    </row>
    <row r="27" spans="1:14" x14ac:dyDescent="0.35">
      <c r="A27" s="6" t="s">
        <v>105</v>
      </c>
      <c r="B27" t="str">
        <f>'[1]DRAG B'!C45</f>
        <v>TIRPÁK Patrik</v>
      </c>
      <c r="C27" t="str">
        <f>'[1]DRAG B'!A1</f>
        <v>Dragons Modřice "B"</v>
      </c>
      <c r="D27">
        <f>'[1]DRAG B'!G45</f>
        <v>7</v>
      </c>
      <c r="E27">
        <f>SUM(F27:H27)</f>
        <v>7</v>
      </c>
      <c r="F27">
        <f>'[1]DRAG B'!D45</f>
        <v>3</v>
      </c>
      <c r="G27">
        <f>'[1]DRAG B'!E45</f>
        <v>2</v>
      </c>
      <c r="H27">
        <f>'[1]DRAG B'!F45</f>
        <v>2</v>
      </c>
      <c r="I27">
        <f>'[1]DRAG B'!H45</f>
        <v>15</v>
      </c>
      <c r="J27" s="3" t="s">
        <v>4</v>
      </c>
      <c r="K27" s="4">
        <f>'[1]DRAG B'!I45</f>
        <v>12</v>
      </c>
      <c r="L27">
        <f>(F27*2)+G27</f>
        <v>8</v>
      </c>
      <c r="M27">
        <f>F27-H27</f>
        <v>1</v>
      </c>
      <c r="N27" s="5">
        <f>IF(E27=0,0,M27/E27)</f>
        <v>0.14285714285714285</v>
      </c>
    </row>
    <row r="28" spans="1:14" x14ac:dyDescent="0.35">
      <c r="A28" s="6" t="s">
        <v>106</v>
      </c>
      <c r="B28" t="str">
        <f>[1]PNHL3!C45</f>
        <v>SYRŮČEK Adam</v>
      </c>
      <c r="C28" t="str">
        <f>[1]PNHL3!A1</f>
        <v>Prague NHL 3</v>
      </c>
      <c r="D28">
        <f>[1]PNHL3!G45</f>
        <v>8</v>
      </c>
      <c r="E28">
        <f>SUM(F28:H28)</f>
        <v>8</v>
      </c>
      <c r="F28">
        <f>[1]PNHL3!D45</f>
        <v>4</v>
      </c>
      <c r="G28">
        <f>[1]PNHL3!E45</f>
        <v>1</v>
      </c>
      <c r="H28">
        <f>[1]PNHL3!F45</f>
        <v>3</v>
      </c>
      <c r="I28">
        <f>[1]PNHL3!H45</f>
        <v>40</v>
      </c>
      <c r="J28" s="3" t="s">
        <v>4</v>
      </c>
      <c r="K28" s="4">
        <f>[1]PNHL3!I45</f>
        <v>24</v>
      </c>
      <c r="L28">
        <f>(F28*2)+G28</f>
        <v>9</v>
      </c>
      <c r="M28">
        <f>F28-H28</f>
        <v>1</v>
      </c>
      <c r="N28" s="5">
        <f>IF(E28=0,0,M28/E28)</f>
        <v>0.125</v>
      </c>
    </row>
    <row r="29" spans="1:14" x14ac:dyDescent="0.35">
      <c r="A29" s="6" t="s">
        <v>107</v>
      </c>
      <c r="B29" t="str">
        <f>[1]DOUDEEN!AE45</f>
        <v>FRANĚK Michal</v>
      </c>
      <c r="C29" t="str">
        <f>[1]DOUDEEN!A1</f>
        <v>Doudeen Team</v>
      </c>
      <c r="D29">
        <f>[1]DOUDEEN!AI45</f>
        <v>8</v>
      </c>
      <c r="E29">
        <f>SUM(F29:H29)</f>
        <v>11</v>
      </c>
      <c r="F29">
        <f>[1]DOUDEEN!AF45</f>
        <v>5</v>
      </c>
      <c r="G29">
        <f>[1]DOUDEEN!AG45</f>
        <v>1</v>
      </c>
      <c r="H29">
        <f>[1]DOUDEEN!AH45</f>
        <v>5</v>
      </c>
      <c r="I29">
        <f>[1]DOUDEEN!AJ45</f>
        <v>27</v>
      </c>
      <c r="J29" s="3" t="s">
        <v>4</v>
      </c>
      <c r="K29" s="4">
        <f>[1]DOUDEEN!AK45</f>
        <v>17</v>
      </c>
      <c r="L29">
        <f>(F29*2)+G29</f>
        <v>11</v>
      </c>
      <c r="M29">
        <f>F29-H29</f>
        <v>0</v>
      </c>
      <c r="N29" s="5">
        <f>IF(E29=0,0,M29/E29)</f>
        <v>0</v>
      </c>
    </row>
    <row r="30" spans="1:14" x14ac:dyDescent="0.35">
      <c r="A30" s="6" t="s">
        <v>108</v>
      </c>
      <c r="B30" t="str">
        <f>[1]DRAGONS!Q45</f>
        <v>NAKLÁDAL Jiří</v>
      </c>
      <c r="C30" t="str">
        <f>[1]DRAGONS!A1</f>
        <v>Dragons Modřice</v>
      </c>
      <c r="D30">
        <f>[1]DRAGONS!U45</f>
        <v>8</v>
      </c>
      <c r="E30">
        <f>SUM(F30:H30)</f>
        <v>8</v>
      </c>
      <c r="F30">
        <f>[1]DRAGONS!R45</f>
        <v>2</v>
      </c>
      <c r="G30">
        <f>[1]DRAGONS!S45</f>
        <v>4</v>
      </c>
      <c r="H30">
        <f>[1]DRAGONS!T45</f>
        <v>2</v>
      </c>
      <c r="I30">
        <f>[1]DRAGONS!V45</f>
        <v>14</v>
      </c>
      <c r="J30" s="3" t="s">
        <v>4</v>
      </c>
      <c r="K30" s="4">
        <f>[1]DRAGONS!W45</f>
        <v>15</v>
      </c>
      <c r="L30">
        <f>(F30*2)+G30</f>
        <v>8</v>
      </c>
      <c r="M30">
        <f>F30-H30</f>
        <v>0</v>
      </c>
      <c r="N30" s="5">
        <f>IF(E30=0,0,M30/E30)</f>
        <v>0</v>
      </c>
    </row>
    <row r="31" spans="1:14" x14ac:dyDescent="0.35">
      <c r="A31" s="6" t="s">
        <v>109</v>
      </c>
      <c r="B31" t="str">
        <f>[1]SHL!J45</f>
        <v>JUCHELKA Patrik</v>
      </c>
      <c r="C31" t="str">
        <f>[1]SHL!A1</f>
        <v>SHL Brno</v>
      </c>
      <c r="D31">
        <f>[1]SHL!N45</f>
        <v>7</v>
      </c>
      <c r="E31">
        <f>SUM(F31:H31)</f>
        <v>7</v>
      </c>
      <c r="F31">
        <f>[1]SHL!K45</f>
        <v>3</v>
      </c>
      <c r="G31">
        <f>[1]SHL!L45</f>
        <v>1</v>
      </c>
      <c r="H31">
        <f>[1]SHL!M45</f>
        <v>3</v>
      </c>
      <c r="I31">
        <f>[1]SHL!O45</f>
        <v>24</v>
      </c>
      <c r="J31" s="3" t="s">
        <v>4</v>
      </c>
      <c r="K31" s="4">
        <f>[1]SHL!P45</f>
        <v>18</v>
      </c>
      <c r="L31">
        <f>(F31*2)+G31</f>
        <v>7</v>
      </c>
      <c r="M31">
        <f>F31-H31</f>
        <v>0</v>
      </c>
      <c r="N31" s="5">
        <f>IF(E31=0,0,M31/E31)</f>
        <v>0</v>
      </c>
    </row>
    <row r="32" spans="1:14" x14ac:dyDescent="0.35">
      <c r="A32" s="6" t="s">
        <v>110</v>
      </c>
      <c r="B32" t="str">
        <f>'[1]BOSK 1'!C45</f>
        <v>OŠLEJŠEK Jakub</v>
      </c>
      <c r="C32" t="str">
        <f>'[1]BOSK 1'!A1</f>
        <v>BHK IQ Boskovice One</v>
      </c>
      <c r="D32">
        <f>'[1]BOSK 1'!G45</f>
        <v>6</v>
      </c>
      <c r="E32">
        <f>SUM(F32:H32)</f>
        <v>6</v>
      </c>
      <c r="F32">
        <f>'[1]BOSK 1'!D45</f>
        <v>3</v>
      </c>
      <c r="G32">
        <f>'[1]BOSK 1'!E45</f>
        <v>0</v>
      </c>
      <c r="H32">
        <f>'[1]BOSK 1'!F45</f>
        <v>3</v>
      </c>
      <c r="I32">
        <f>'[1]BOSK 1'!H45</f>
        <v>18</v>
      </c>
      <c r="J32" s="3" t="s">
        <v>4</v>
      </c>
      <c r="K32" s="4">
        <f>'[1]BOSK 1'!I45</f>
        <v>19</v>
      </c>
      <c r="L32">
        <f>(F32*2)+G32</f>
        <v>6</v>
      </c>
      <c r="M32">
        <f>F32-H32</f>
        <v>0</v>
      </c>
      <c r="N32" s="5">
        <f>IF(E32=0,0,M32/E32)</f>
        <v>0</v>
      </c>
    </row>
    <row r="33" spans="1:14" x14ac:dyDescent="0.35">
      <c r="A33" s="6" t="s">
        <v>111</v>
      </c>
      <c r="B33" t="str">
        <f>[1]SHL!C45</f>
        <v>HORÁK Karel jun</v>
      </c>
      <c r="C33" t="str">
        <f>[1]SHL!A1</f>
        <v>SHL Brno</v>
      </c>
      <c r="D33">
        <f>[1]SHL!G45</f>
        <v>6</v>
      </c>
      <c r="E33">
        <f>SUM(F33:H33)</f>
        <v>6</v>
      </c>
      <c r="F33">
        <f>[1]SHL!D45</f>
        <v>3</v>
      </c>
      <c r="G33">
        <f>[1]SHL!E45</f>
        <v>0</v>
      </c>
      <c r="H33">
        <f>[1]SHL!F45</f>
        <v>3</v>
      </c>
      <c r="I33">
        <f>[1]SHL!H45</f>
        <v>8</v>
      </c>
      <c r="J33" s="3" t="s">
        <v>4</v>
      </c>
      <c r="K33" s="4">
        <f>[1]SHL!I45</f>
        <v>7</v>
      </c>
      <c r="L33">
        <f>(F33*2)+G33</f>
        <v>6</v>
      </c>
      <c r="M33">
        <f>F33-H33</f>
        <v>0</v>
      </c>
      <c r="N33" s="5">
        <f>IF(E33=0,0,M33/E33)</f>
        <v>0</v>
      </c>
    </row>
    <row r="34" spans="1:14" x14ac:dyDescent="0.35">
      <c r="A34" s="6" t="s">
        <v>112</v>
      </c>
      <c r="B34" t="str">
        <f>[1]SHL!AE45</f>
        <v>FRYČ Martin</v>
      </c>
      <c r="C34" t="str">
        <f>[1]SHL!A1</f>
        <v>SHL Brno</v>
      </c>
      <c r="D34">
        <f>[1]SHL!AI45</f>
        <v>4</v>
      </c>
      <c r="E34">
        <f>SUM(F34:H34)</f>
        <v>4</v>
      </c>
      <c r="F34">
        <f>[1]SHL!AF45</f>
        <v>1</v>
      </c>
      <c r="G34">
        <f>[1]SHL!AG45</f>
        <v>2</v>
      </c>
      <c r="H34">
        <f>[1]SHL!AH45</f>
        <v>1</v>
      </c>
      <c r="I34">
        <f>[1]SHL!AJ45</f>
        <v>16</v>
      </c>
      <c r="J34" s="3" t="s">
        <v>4</v>
      </c>
      <c r="K34" s="4">
        <f>[1]SHL!AK45</f>
        <v>19</v>
      </c>
      <c r="L34">
        <f>(F34*2)+G34</f>
        <v>4</v>
      </c>
      <c r="M34">
        <f>F34-H34</f>
        <v>0</v>
      </c>
      <c r="N34" s="5">
        <f>IF(E34=0,0,M34/E34)</f>
        <v>0</v>
      </c>
    </row>
    <row r="35" spans="1:14" x14ac:dyDescent="0.35">
      <c r="A35" s="6" t="s">
        <v>113</v>
      </c>
      <c r="B35" t="str">
        <f>[1]PNHL3!X45</f>
        <v>DUCHOŇ Michal</v>
      </c>
      <c r="C35" t="str">
        <f>[1]PNHL3!A1</f>
        <v>Prague NHL 3</v>
      </c>
      <c r="D35">
        <f>[1]PNHL3!AB45</f>
        <v>4</v>
      </c>
      <c r="E35">
        <f>SUM(F35:H35)</f>
        <v>4</v>
      </c>
      <c r="F35">
        <f>[1]PNHL3!Y45</f>
        <v>1</v>
      </c>
      <c r="G35">
        <f>[1]PNHL3!Z45</f>
        <v>2</v>
      </c>
      <c r="H35">
        <f>[1]PNHL3!AA45</f>
        <v>1</v>
      </c>
      <c r="I35">
        <f>[1]PNHL3!AC45</f>
        <v>8</v>
      </c>
      <c r="J35" s="3" t="s">
        <v>4</v>
      </c>
      <c r="K35" s="4">
        <f>[1]PNHL3!AD45</f>
        <v>9</v>
      </c>
      <c r="L35">
        <f>(F35*2)+G35</f>
        <v>4</v>
      </c>
      <c r="M35">
        <f>F35-H35</f>
        <v>0</v>
      </c>
      <c r="N35" s="5">
        <f>IF(E35=0,0,M35/E35)</f>
        <v>0</v>
      </c>
    </row>
    <row r="36" spans="1:14" x14ac:dyDescent="0.35">
      <c r="A36" s="6" t="s">
        <v>114</v>
      </c>
      <c r="B36" t="str">
        <f>'[1]BŘE B'!J45</f>
        <v>DOHNAL Jiří</v>
      </c>
      <c r="C36" t="str">
        <f>'[1]BŘE B'!A1</f>
        <v>Gunners Břeclav "B"</v>
      </c>
      <c r="D36">
        <f>'[1]BŘE B'!N45</f>
        <v>13</v>
      </c>
      <c r="E36">
        <f>SUM(F36:H36)</f>
        <v>21</v>
      </c>
      <c r="F36">
        <f>'[1]BŘE B'!K45</f>
        <v>8</v>
      </c>
      <c r="G36">
        <f>'[1]BŘE B'!L45</f>
        <v>4</v>
      </c>
      <c r="H36">
        <f>'[1]BŘE B'!M45</f>
        <v>9</v>
      </c>
      <c r="I36">
        <f>'[1]BŘE B'!O45</f>
        <v>61</v>
      </c>
      <c r="J36" s="3" t="s">
        <v>4</v>
      </c>
      <c r="K36" s="4">
        <f>'[1]BŘE B'!P45</f>
        <v>54</v>
      </c>
      <c r="L36">
        <f>(F36*2)+G36</f>
        <v>20</v>
      </c>
      <c r="M36">
        <f>F36-H36</f>
        <v>-1</v>
      </c>
      <c r="N36" s="5">
        <f>IF(E36=0,0,M36/E36)</f>
        <v>-4.7619047619047616E-2</v>
      </c>
    </row>
    <row r="37" spans="1:14" x14ac:dyDescent="0.35">
      <c r="A37" s="6" t="s">
        <v>115</v>
      </c>
      <c r="B37" t="str">
        <f>'[1]BŘE B'!C45</f>
        <v>KAŇA Simon</v>
      </c>
      <c r="C37" t="str">
        <f>'[1]BŘE B'!A1</f>
        <v>Gunners Břeclav "B"</v>
      </c>
      <c r="D37">
        <f>'[1]BŘE B'!G45</f>
        <v>13</v>
      </c>
      <c r="E37">
        <f>SUM(F37:H37)</f>
        <v>21</v>
      </c>
      <c r="F37">
        <f>'[1]BŘE B'!D45</f>
        <v>7</v>
      </c>
      <c r="G37">
        <f>'[1]BŘE B'!E45</f>
        <v>6</v>
      </c>
      <c r="H37">
        <f>'[1]BŘE B'!F45</f>
        <v>8</v>
      </c>
      <c r="I37">
        <f>'[1]BŘE B'!H45</f>
        <v>43</v>
      </c>
      <c r="J37" s="3" t="s">
        <v>4</v>
      </c>
      <c r="K37" s="4">
        <f>'[1]BŘE B'!I45</f>
        <v>48</v>
      </c>
      <c r="L37">
        <f>(F37*2)+G37</f>
        <v>20</v>
      </c>
      <c r="M37">
        <f>F37-H37</f>
        <v>-1</v>
      </c>
      <c r="N37" s="5">
        <f>IF(E37=0,0,M37/E37)</f>
        <v>-4.7619047619047616E-2</v>
      </c>
    </row>
    <row r="38" spans="1:14" x14ac:dyDescent="0.35">
      <c r="A38" s="6" t="s">
        <v>116</v>
      </c>
      <c r="B38" t="str">
        <f>[1]PNHL2!Q45</f>
        <v>FOLTÝN Jaromír jun</v>
      </c>
      <c r="C38" t="str">
        <f>[1]PNHL2!A1</f>
        <v>Prague NHL 2</v>
      </c>
      <c r="D38">
        <f>[1]PNHL2!U45</f>
        <v>11</v>
      </c>
      <c r="E38">
        <f>SUM(F38:H38)</f>
        <v>17</v>
      </c>
      <c r="F38">
        <f>[1]PNHL2!R45</f>
        <v>5</v>
      </c>
      <c r="G38">
        <f>[1]PNHL2!S45</f>
        <v>6</v>
      </c>
      <c r="H38">
        <f>[1]PNHL2!T45</f>
        <v>6</v>
      </c>
      <c r="I38">
        <f>[1]PNHL2!V45</f>
        <v>37</v>
      </c>
      <c r="J38" s="3" t="s">
        <v>4</v>
      </c>
      <c r="K38" s="4">
        <f>[1]PNHL2!W45</f>
        <v>44</v>
      </c>
      <c r="L38">
        <f>(F38*2)+G38</f>
        <v>16</v>
      </c>
      <c r="M38">
        <f>F38-H38</f>
        <v>-1</v>
      </c>
      <c r="N38" s="5">
        <f>IF(E38=0,0,M38/E38)</f>
        <v>-5.8823529411764705E-2</v>
      </c>
    </row>
    <row r="39" spans="1:14" x14ac:dyDescent="0.35">
      <c r="A39" s="6" t="s">
        <v>117</v>
      </c>
      <c r="B39" t="str">
        <f>[1]DOUDEEN!C45</f>
        <v>CHYTIL Jakub</v>
      </c>
      <c r="C39" t="str">
        <f>[1]DOUDEEN!A1</f>
        <v>Doudeen Team</v>
      </c>
      <c r="D39">
        <f>[1]DOUDEEN!G45</f>
        <v>9</v>
      </c>
      <c r="E39">
        <f>SUM(F39:H39)</f>
        <v>11</v>
      </c>
      <c r="F39">
        <f>[1]DOUDEEN!D45</f>
        <v>3</v>
      </c>
      <c r="G39">
        <f>[1]DOUDEEN!E45</f>
        <v>4</v>
      </c>
      <c r="H39">
        <f>[1]DOUDEEN!F45</f>
        <v>4</v>
      </c>
      <c r="I39">
        <f>[1]DOUDEEN!H45</f>
        <v>17</v>
      </c>
      <c r="J39" s="3" t="s">
        <v>4</v>
      </c>
      <c r="K39" s="4">
        <f>[1]DOUDEEN!I45</f>
        <v>17</v>
      </c>
      <c r="L39">
        <f>(F39*2)+G39</f>
        <v>10</v>
      </c>
      <c r="M39">
        <f>F39-H39</f>
        <v>-1</v>
      </c>
      <c r="N39" s="5">
        <f>IF(E39=0,0,M39/E39)</f>
        <v>-9.0909090909090912E-2</v>
      </c>
    </row>
    <row r="40" spans="1:14" x14ac:dyDescent="0.35">
      <c r="A40" s="6" t="s">
        <v>118</v>
      </c>
      <c r="B40" t="str">
        <f>'[1]BŘE A'!Q45</f>
        <v>LOUČKA Matouš</v>
      </c>
      <c r="C40" t="str">
        <f>'[1]BŘE A'!A1</f>
        <v>Gunners Břeclav</v>
      </c>
      <c r="D40">
        <f>'[1]BŘE A'!U45</f>
        <v>8</v>
      </c>
      <c r="E40">
        <f>SUM(F40:H40)</f>
        <v>8</v>
      </c>
      <c r="F40">
        <f>'[1]BŘE A'!R45</f>
        <v>2</v>
      </c>
      <c r="G40">
        <f>'[1]BŘE A'!S45</f>
        <v>3</v>
      </c>
      <c r="H40">
        <f>'[1]BŘE A'!T45</f>
        <v>3</v>
      </c>
      <c r="I40">
        <f>'[1]BŘE A'!V45</f>
        <v>18</v>
      </c>
      <c r="J40" s="3" t="s">
        <v>4</v>
      </c>
      <c r="K40" s="4">
        <f>'[1]BŘE A'!W45</f>
        <v>19</v>
      </c>
      <c r="L40">
        <f>(F40*2)+G40</f>
        <v>7</v>
      </c>
      <c r="M40">
        <f>F40-H40</f>
        <v>-1</v>
      </c>
      <c r="N40" s="5">
        <f>IF(E40=0,0,M40/E40)</f>
        <v>-0.125</v>
      </c>
    </row>
    <row r="41" spans="1:14" x14ac:dyDescent="0.35">
      <c r="A41" s="6" t="s">
        <v>119</v>
      </c>
      <c r="B41" t="str">
        <f>'[1]BOSK 1'!Q45</f>
        <v>FIALA Dominik</v>
      </c>
      <c r="C41" t="str">
        <f>'[1]BOSK 1'!A1</f>
        <v>BHK IQ Boskovice One</v>
      </c>
      <c r="D41">
        <f>'[1]BOSK 1'!U45</f>
        <v>7</v>
      </c>
      <c r="E41">
        <f>SUM(F41:H41)</f>
        <v>7</v>
      </c>
      <c r="F41">
        <f>'[1]BOSK 1'!R45</f>
        <v>3</v>
      </c>
      <c r="G41">
        <f>'[1]BOSK 1'!S45</f>
        <v>0</v>
      </c>
      <c r="H41">
        <f>'[1]BOSK 1'!T45</f>
        <v>4</v>
      </c>
      <c r="I41">
        <f>'[1]BOSK 1'!V45</f>
        <v>22</v>
      </c>
      <c r="J41" s="3" t="s">
        <v>4</v>
      </c>
      <c r="K41" s="4">
        <f>'[1]BOSK 1'!W45</f>
        <v>26</v>
      </c>
      <c r="L41">
        <f>(F41*2)+G41</f>
        <v>6</v>
      </c>
      <c r="M41">
        <f>F41-H41</f>
        <v>-1</v>
      </c>
      <c r="N41" s="5">
        <f>IF(E41=0,0,M41/E41)</f>
        <v>-0.14285714285714285</v>
      </c>
    </row>
    <row r="42" spans="1:14" x14ac:dyDescent="0.35">
      <c r="A42" s="6" t="s">
        <v>120</v>
      </c>
      <c r="B42" t="str">
        <f>[1]DRAGONS!J45</f>
        <v>FRANKL Jaroslav</v>
      </c>
      <c r="C42" t="str">
        <f>[1]DRAGONS!A1</f>
        <v>Dragons Modřice</v>
      </c>
      <c r="D42">
        <f>[1]DRAGONS!N45</f>
        <v>7</v>
      </c>
      <c r="E42">
        <f>SUM(F42:H42)</f>
        <v>7</v>
      </c>
      <c r="F42">
        <f>[1]DRAGONS!K45</f>
        <v>3</v>
      </c>
      <c r="G42">
        <f>[1]DRAGONS!L45</f>
        <v>0</v>
      </c>
      <c r="H42">
        <f>[1]DRAGONS!M45</f>
        <v>4</v>
      </c>
      <c r="I42">
        <f>[1]DRAGONS!O45</f>
        <v>19</v>
      </c>
      <c r="J42" s="3" t="s">
        <v>4</v>
      </c>
      <c r="K42" s="4">
        <f>[1]DRAGONS!P45</f>
        <v>23</v>
      </c>
      <c r="L42">
        <f>(F42*2)+G42</f>
        <v>6</v>
      </c>
      <c r="M42">
        <f>F42-H42</f>
        <v>-1</v>
      </c>
      <c r="N42" s="5">
        <f>IF(E42=0,0,M42/E42)</f>
        <v>-0.14285714285714285</v>
      </c>
    </row>
    <row r="43" spans="1:14" x14ac:dyDescent="0.35">
      <c r="A43" s="6" t="s">
        <v>121</v>
      </c>
      <c r="B43" t="str">
        <f>[1]BOHUNICE!C45</f>
        <v>REZEK Jakub</v>
      </c>
      <c r="C43" t="str">
        <f>[1]BOHUNICE!A1</f>
        <v>THE Orel Bohunice</v>
      </c>
      <c r="D43">
        <f>[1]BOHUNICE!G45</f>
        <v>7</v>
      </c>
      <c r="E43">
        <f>SUM(F43:H43)</f>
        <v>7</v>
      </c>
      <c r="F43">
        <f>[1]BOHUNICE!D45</f>
        <v>2</v>
      </c>
      <c r="G43">
        <f>[1]BOHUNICE!E45</f>
        <v>2</v>
      </c>
      <c r="H43">
        <f>[1]BOHUNICE!F45</f>
        <v>3</v>
      </c>
      <c r="I43">
        <f>[1]BOHUNICE!H45</f>
        <v>16</v>
      </c>
      <c r="J43" s="3" t="s">
        <v>4</v>
      </c>
      <c r="K43" s="4">
        <f>[1]BOHUNICE!I45</f>
        <v>19</v>
      </c>
      <c r="L43">
        <f>(F43*2)+G43</f>
        <v>6</v>
      </c>
      <c r="M43">
        <f>F43-H43</f>
        <v>-1</v>
      </c>
      <c r="N43" s="5">
        <f>IF(E43=0,0,M43/E43)</f>
        <v>-0.14285714285714285</v>
      </c>
    </row>
    <row r="44" spans="1:14" x14ac:dyDescent="0.35">
      <c r="A44" s="6" t="s">
        <v>122</v>
      </c>
      <c r="B44" t="str">
        <f>[1]NOISY!Q45</f>
        <v>KLIMKOVÁ Kateřina</v>
      </c>
      <c r="C44" t="str">
        <f>[1]NOISY!A1</f>
        <v>Noisy Voices</v>
      </c>
      <c r="D44">
        <f>[1]NOISY!U45</f>
        <v>7</v>
      </c>
      <c r="E44">
        <f>SUM(F44:H44)</f>
        <v>7</v>
      </c>
      <c r="F44">
        <f>[1]NOISY!R45</f>
        <v>2</v>
      </c>
      <c r="G44">
        <f>[1]NOISY!S45</f>
        <v>2</v>
      </c>
      <c r="H44">
        <f>[1]NOISY!T45</f>
        <v>3</v>
      </c>
      <c r="I44">
        <f>[1]NOISY!V45</f>
        <v>14</v>
      </c>
      <c r="J44" s="3" t="s">
        <v>4</v>
      </c>
      <c r="K44" s="4">
        <f>[1]NOISY!W45</f>
        <v>20</v>
      </c>
      <c r="L44">
        <f>(F44*2)+G44</f>
        <v>6</v>
      </c>
      <c r="M44">
        <f>F44-H44</f>
        <v>-1</v>
      </c>
      <c r="N44" s="5">
        <f>IF(E44=0,0,M44/E44)</f>
        <v>-0.14285714285714285</v>
      </c>
    </row>
    <row r="45" spans="1:14" x14ac:dyDescent="0.35">
      <c r="A45" s="6" t="s">
        <v>123</v>
      </c>
      <c r="B45" t="str">
        <f>'[1]BOSK 0'!AE45</f>
        <v>PROCHÁZKA Josef</v>
      </c>
      <c r="C45" t="str">
        <f>'[1]BOSK 0'!A1</f>
        <v>BHK IQ Boskovice Zero</v>
      </c>
      <c r="D45">
        <f>'[1]BOSK 0'!AI45</f>
        <v>7</v>
      </c>
      <c r="E45">
        <f>SUM(F45:H45)</f>
        <v>7</v>
      </c>
      <c r="F45">
        <f>'[1]BOSK 0'!AF45</f>
        <v>2</v>
      </c>
      <c r="G45">
        <f>'[1]BOSK 0'!AG45</f>
        <v>2</v>
      </c>
      <c r="H45">
        <f>'[1]BOSK 0'!AH45</f>
        <v>3</v>
      </c>
      <c r="I45">
        <f>'[1]BOSK 0'!AJ45</f>
        <v>8</v>
      </c>
      <c r="J45" s="3" t="s">
        <v>4</v>
      </c>
      <c r="K45" s="4">
        <f>'[1]BOSK 0'!AK45</f>
        <v>7</v>
      </c>
      <c r="L45">
        <f>(F45*2)+G45</f>
        <v>6</v>
      </c>
      <c r="M45">
        <f>F45-H45</f>
        <v>-1</v>
      </c>
      <c r="N45" s="5">
        <f>IF(E45=0,0,M45/E45)</f>
        <v>-0.14285714285714285</v>
      </c>
    </row>
    <row r="46" spans="1:14" x14ac:dyDescent="0.35">
      <c r="A46" s="6" t="s">
        <v>124</v>
      </c>
      <c r="B46" t="str">
        <f>[1]OSTRAVA!X45</f>
        <v>ALEXANDROV Pavel</v>
      </c>
      <c r="C46" t="str">
        <f>[1]OSTRAVA!A1</f>
        <v>Šprtmejkři Ostrava</v>
      </c>
      <c r="D46">
        <f>[1]OSTRAVA!AB45</f>
        <v>8</v>
      </c>
      <c r="E46">
        <f>SUM(F46:H46)</f>
        <v>11</v>
      </c>
      <c r="F46">
        <f>[1]OSTRAVA!Y45</f>
        <v>3</v>
      </c>
      <c r="G46">
        <f>[1]OSTRAVA!Z45</f>
        <v>3</v>
      </c>
      <c r="H46">
        <f>[1]OSTRAVA!AA45</f>
        <v>5</v>
      </c>
      <c r="I46">
        <f>[1]OSTRAVA!AC45</f>
        <v>18</v>
      </c>
      <c r="J46" s="3" t="s">
        <v>4</v>
      </c>
      <c r="K46" s="4">
        <f>[1]OSTRAVA!AD45</f>
        <v>15</v>
      </c>
      <c r="L46">
        <f>(F46*2)+G46</f>
        <v>9</v>
      </c>
      <c r="M46">
        <f>F46-H46</f>
        <v>-2</v>
      </c>
      <c r="N46" s="5">
        <f>IF(E46=0,0,M46/E46)</f>
        <v>-0.18181818181818182</v>
      </c>
    </row>
    <row r="47" spans="1:14" x14ac:dyDescent="0.35">
      <c r="A47" s="6" t="s">
        <v>125</v>
      </c>
      <c r="B47" t="str">
        <f>[1]PNHL2!J45</f>
        <v>SMOLÍK Michal</v>
      </c>
      <c r="C47" t="str">
        <f>[1]PNHL2!A1</f>
        <v>Prague NHL 2</v>
      </c>
      <c r="D47">
        <f>[1]PNHL2!N45</f>
        <v>10</v>
      </c>
      <c r="E47">
        <f>SUM(F47:H47)</f>
        <v>15</v>
      </c>
      <c r="F47">
        <f>[1]PNHL2!K45</f>
        <v>3</v>
      </c>
      <c r="G47">
        <f>[1]PNHL2!L45</f>
        <v>6</v>
      </c>
      <c r="H47">
        <f>[1]PNHL2!M45</f>
        <v>6</v>
      </c>
      <c r="I47">
        <f>[1]PNHL2!O45</f>
        <v>18</v>
      </c>
      <c r="J47" s="3" t="s">
        <v>4</v>
      </c>
      <c r="K47" s="4">
        <f>[1]PNHL2!P45</f>
        <v>23</v>
      </c>
      <c r="L47">
        <f>(F47*2)+G47</f>
        <v>12</v>
      </c>
      <c r="M47">
        <f>F47-H47</f>
        <v>-3</v>
      </c>
      <c r="N47" s="5">
        <f>IF(E47=0,0,M47/E47)</f>
        <v>-0.2</v>
      </c>
    </row>
    <row r="48" spans="1:14" x14ac:dyDescent="0.35">
      <c r="A48" s="6" t="s">
        <v>126</v>
      </c>
      <c r="B48" t="str">
        <f>'[1]BOSK 1'!X45</f>
        <v>KOVÁŘ Roman</v>
      </c>
      <c r="C48" t="str">
        <f>'[1]BOSK 1'!A1</f>
        <v>BHK IQ Boskovice One</v>
      </c>
      <c r="D48">
        <f>'[1]BOSK 1'!AB45</f>
        <v>5</v>
      </c>
      <c r="E48">
        <f>SUM(F48:H48)</f>
        <v>5</v>
      </c>
      <c r="F48">
        <f>'[1]BOSK 1'!Y45</f>
        <v>1</v>
      </c>
      <c r="G48">
        <f>'[1]BOSK 1'!Z45</f>
        <v>2</v>
      </c>
      <c r="H48">
        <f>'[1]BOSK 1'!AA45</f>
        <v>2</v>
      </c>
      <c r="I48">
        <f>'[1]BOSK 1'!AC45</f>
        <v>8</v>
      </c>
      <c r="J48" s="3" t="s">
        <v>4</v>
      </c>
      <c r="K48" s="4">
        <f>'[1]BOSK 1'!AD45</f>
        <v>10</v>
      </c>
      <c r="L48">
        <f>(F48*2)+G48</f>
        <v>4</v>
      </c>
      <c r="M48">
        <f>F48-H48</f>
        <v>-1</v>
      </c>
      <c r="N48" s="5">
        <f>IF(E48=0,0,M48/E48)</f>
        <v>-0.2</v>
      </c>
    </row>
    <row r="49" spans="1:14" x14ac:dyDescent="0.35">
      <c r="A49" s="6" t="s">
        <v>127</v>
      </c>
      <c r="B49" t="str">
        <f>'[1]BŘE A'!J45</f>
        <v>ŠUSTÁČEK Ladislav</v>
      </c>
      <c r="C49" t="str">
        <f>'[1]BŘE A'!A1</f>
        <v>Gunners Břeclav</v>
      </c>
      <c r="D49">
        <f>'[1]BŘE A'!N45</f>
        <v>8</v>
      </c>
      <c r="E49">
        <f>SUM(F49:H49)</f>
        <v>8</v>
      </c>
      <c r="F49">
        <f>'[1]BŘE A'!K45</f>
        <v>2</v>
      </c>
      <c r="G49">
        <f>'[1]BŘE A'!L45</f>
        <v>2</v>
      </c>
      <c r="H49">
        <f>'[1]BŘE A'!M45</f>
        <v>4</v>
      </c>
      <c r="I49">
        <f>'[1]BŘE A'!O45</f>
        <v>21</v>
      </c>
      <c r="J49" s="3" t="s">
        <v>4</v>
      </c>
      <c r="K49" s="4">
        <f>'[1]BŘE A'!P45</f>
        <v>27</v>
      </c>
      <c r="L49">
        <f>(F49*2)+G49</f>
        <v>6</v>
      </c>
      <c r="M49">
        <f>F49-H49</f>
        <v>-2</v>
      </c>
      <c r="N49" s="5">
        <f>IF(E49=0,0,M49/E49)</f>
        <v>-0.25</v>
      </c>
    </row>
    <row r="50" spans="1:14" x14ac:dyDescent="0.35">
      <c r="A50" s="6" t="s">
        <v>128</v>
      </c>
      <c r="B50" t="str">
        <f>[1]PNHL3!Q45</f>
        <v>ŠPÁLA Radek</v>
      </c>
      <c r="C50" t="str">
        <f>[1]PNHL3!A1</f>
        <v>Prague NHL 3</v>
      </c>
      <c r="D50">
        <f>[1]PNHL3!U45</f>
        <v>8</v>
      </c>
      <c r="E50">
        <f>SUM(F50:H50)</f>
        <v>8</v>
      </c>
      <c r="F50">
        <f>[1]PNHL3!R45</f>
        <v>1</v>
      </c>
      <c r="G50">
        <f>[1]PNHL3!S45</f>
        <v>4</v>
      </c>
      <c r="H50">
        <f>[1]PNHL3!T45</f>
        <v>3</v>
      </c>
      <c r="I50">
        <f>[1]PNHL3!V45</f>
        <v>20</v>
      </c>
      <c r="J50" s="3" t="s">
        <v>4</v>
      </c>
      <c r="K50" s="4">
        <f>[1]PNHL3!W45</f>
        <v>19</v>
      </c>
      <c r="L50">
        <f>(F50*2)+G50</f>
        <v>6</v>
      </c>
      <c r="M50">
        <f>F50-H50</f>
        <v>-2</v>
      </c>
      <c r="N50" s="5">
        <f>IF(E50=0,0,M50/E50)</f>
        <v>-0.25</v>
      </c>
    </row>
    <row r="51" spans="1:14" x14ac:dyDescent="0.35">
      <c r="A51" s="6" t="s">
        <v>129</v>
      </c>
      <c r="B51" t="str">
        <f>[1]NOISY!C45</f>
        <v>GRABINSKÁ Veronika</v>
      </c>
      <c r="C51" t="str">
        <f>[1]NOISY!A1</f>
        <v>Noisy Voices</v>
      </c>
      <c r="D51">
        <f>[1]NOISY!G45</f>
        <v>6</v>
      </c>
      <c r="E51">
        <f>SUM(F51:H51)</f>
        <v>6</v>
      </c>
      <c r="F51">
        <f>[1]NOISY!D45</f>
        <v>1</v>
      </c>
      <c r="G51">
        <f>[1]NOISY!E45</f>
        <v>2</v>
      </c>
      <c r="H51">
        <f>[1]NOISY!F45</f>
        <v>3</v>
      </c>
      <c r="I51">
        <f>[1]NOISY!H45</f>
        <v>5</v>
      </c>
      <c r="J51" s="3" t="s">
        <v>4</v>
      </c>
      <c r="K51" s="4">
        <f>[1]NOISY!I45</f>
        <v>14</v>
      </c>
      <c r="L51">
        <f>(F51*2)+G51</f>
        <v>4</v>
      </c>
      <c r="M51">
        <f>F51-H51</f>
        <v>-2</v>
      </c>
      <c r="N51" s="5">
        <f>IF(E51=0,0,M51/E51)</f>
        <v>-0.33333333333333331</v>
      </c>
    </row>
    <row r="52" spans="1:14" x14ac:dyDescent="0.35">
      <c r="A52" s="6" t="s">
        <v>130</v>
      </c>
      <c r="B52" t="str">
        <f>[1]PNHL1!C45</f>
        <v>VOŘÍŠEK Tomáš</v>
      </c>
      <c r="C52" t="str">
        <f>[1]PNHL1!A1</f>
        <v>Prague NHL 1</v>
      </c>
      <c r="D52">
        <f>[1]PNHL1!G45</f>
        <v>8</v>
      </c>
      <c r="E52">
        <f>SUM(F52:H52)</f>
        <v>8</v>
      </c>
      <c r="F52">
        <f>[1]PNHL1!D45</f>
        <v>2</v>
      </c>
      <c r="G52">
        <f>[1]PNHL1!E45</f>
        <v>1</v>
      </c>
      <c r="H52">
        <f>[1]PNHL1!F45</f>
        <v>5</v>
      </c>
      <c r="I52">
        <f>[1]PNHL1!H45</f>
        <v>20</v>
      </c>
      <c r="J52" s="3" t="s">
        <v>4</v>
      </c>
      <c r="K52" s="4">
        <f>[1]PNHL1!I45</f>
        <v>29</v>
      </c>
      <c r="L52">
        <f>(F52*2)+G52</f>
        <v>5</v>
      </c>
      <c r="M52">
        <f>F52-H52</f>
        <v>-3</v>
      </c>
      <c r="N52" s="5">
        <f>IF(E52=0,0,M52/E52)</f>
        <v>-0.375</v>
      </c>
    </row>
    <row r="53" spans="1:14" x14ac:dyDescent="0.35">
      <c r="A53" s="6" t="s">
        <v>131</v>
      </c>
      <c r="B53" t="str">
        <f>[1]NOISY!X45</f>
        <v>VANČUROVÁ Milada</v>
      </c>
      <c r="C53" t="str">
        <f>[1]NOISY!A1</f>
        <v>Noisy Voices</v>
      </c>
      <c r="D53">
        <f>[1]NOISY!AB45</f>
        <v>5</v>
      </c>
      <c r="E53">
        <f>SUM(F53:H53)</f>
        <v>5</v>
      </c>
      <c r="F53">
        <f>[1]NOISY!Y45</f>
        <v>1</v>
      </c>
      <c r="G53">
        <f>[1]NOISY!Z45</f>
        <v>1</v>
      </c>
      <c r="H53">
        <f>[1]NOISY!AA45</f>
        <v>3</v>
      </c>
      <c r="I53">
        <f>[1]NOISY!AC45</f>
        <v>7</v>
      </c>
      <c r="J53" s="3" t="s">
        <v>4</v>
      </c>
      <c r="K53" s="4">
        <f>[1]NOISY!AD45</f>
        <v>18</v>
      </c>
      <c r="L53">
        <f>(F53*2)+G53</f>
        <v>3</v>
      </c>
      <c r="M53">
        <f>F53-H53</f>
        <v>-2</v>
      </c>
      <c r="N53" s="5">
        <f>IF(E53=0,0,M53/E53)</f>
        <v>-0.4</v>
      </c>
    </row>
    <row r="54" spans="1:14" x14ac:dyDescent="0.35">
      <c r="A54" s="6" t="s">
        <v>132</v>
      </c>
      <c r="B54" t="str">
        <f>'[1]DRAG B'!J45</f>
        <v>VITULA Josef</v>
      </c>
      <c r="C54" t="str">
        <f>'[1]DRAG B'!A1</f>
        <v>Dragons Modřice "B"</v>
      </c>
      <c r="D54">
        <f>'[1]DRAG B'!N45</f>
        <v>5</v>
      </c>
      <c r="E54">
        <f>SUM(F54:H54)</f>
        <v>5</v>
      </c>
      <c r="F54">
        <f>'[1]DRAG B'!K45</f>
        <v>1</v>
      </c>
      <c r="G54">
        <f>'[1]DRAG B'!L45</f>
        <v>1</v>
      </c>
      <c r="H54">
        <f>'[1]DRAG B'!M45</f>
        <v>3</v>
      </c>
      <c r="I54">
        <f>'[1]DRAG B'!O45</f>
        <v>7</v>
      </c>
      <c r="J54" s="3" t="s">
        <v>4</v>
      </c>
      <c r="K54" s="4">
        <f>'[1]DRAG B'!P45</f>
        <v>12</v>
      </c>
      <c r="L54">
        <f>(F54*2)+G54</f>
        <v>3</v>
      </c>
      <c r="M54">
        <f>F54-H54</f>
        <v>-2</v>
      </c>
      <c r="N54" s="5">
        <f>IF(E54=0,0,M54/E54)</f>
        <v>-0.4</v>
      </c>
    </row>
    <row r="55" spans="1:14" x14ac:dyDescent="0.35">
      <c r="A55" s="6" t="s">
        <v>133</v>
      </c>
      <c r="B55" t="str">
        <f>[1]BOHUMÍN!Q45</f>
        <v>SDUKOS Denis</v>
      </c>
      <c r="C55" t="str">
        <f>[1]BOHUMÍN!A1</f>
        <v>BHC TJ Sokol Bohumín</v>
      </c>
      <c r="D55">
        <f>[1]BOHUMÍN!U45</f>
        <v>8</v>
      </c>
      <c r="E55">
        <f>SUM(F55:H55)</f>
        <v>8</v>
      </c>
      <c r="F55">
        <f>[1]BOHUMÍN!R45</f>
        <v>1</v>
      </c>
      <c r="G55">
        <f>[1]BOHUMÍN!S45</f>
        <v>2</v>
      </c>
      <c r="H55">
        <f>[1]BOHUMÍN!T45</f>
        <v>5</v>
      </c>
      <c r="I55">
        <f>[1]BOHUMÍN!V45</f>
        <v>15</v>
      </c>
      <c r="J55" s="3" t="s">
        <v>4</v>
      </c>
      <c r="K55" s="4">
        <f>[1]BOHUMÍN!W45</f>
        <v>28</v>
      </c>
      <c r="L55">
        <f>(F55*2)+G55</f>
        <v>4</v>
      </c>
      <c r="M55">
        <f>F55-H55</f>
        <v>-4</v>
      </c>
      <c r="N55" s="5">
        <f>IF(E55=0,0,M55/E55)</f>
        <v>-0.5</v>
      </c>
    </row>
    <row r="56" spans="1:14" x14ac:dyDescent="0.35">
      <c r="A56" s="6" t="s">
        <v>134</v>
      </c>
      <c r="B56" t="str">
        <f>[1]BOHUMÍN!J45</f>
        <v>VANČÍK Filip</v>
      </c>
      <c r="C56" t="str">
        <f>[1]BOHUMÍN!A1</f>
        <v>BHC TJ Sokol Bohumín</v>
      </c>
      <c r="D56">
        <f>[1]BOHUMÍN!N45</f>
        <v>8</v>
      </c>
      <c r="E56">
        <f>SUM(F56:H56)</f>
        <v>8</v>
      </c>
      <c r="F56">
        <f>[1]BOHUMÍN!K45</f>
        <v>1</v>
      </c>
      <c r="G56">
        <f>[1]BOHUMÍN!L45</f>
        <v>2</v>
      </c>
      <c r="H56">
        <f>[1]BOHUMÍN!M45</f>
        <v>5</v>
      </c>
      <c r="I56">
        <f>[1]BOHUMÍN!O45</f>
        <v>13</v>
      </c>
      <c r="J56" s="3" t="s">
        <v>4</v>
      </c>
      <c r="K56" s="4">
        <f>[1]BOHUMÍN!P45</f>
        <v>25</v>
      </c>
      <c r="L56">
        <f>(F56*2)+G56</f>
        <v>4</v>
      </c>
      <c r="M56">
        <f>F56-H56</f>
        <v>-4</v>
      </c>
      <c r="N56" s="5">
        <f>IF(E56=0,0,M56/E56)</f>
        <v>-0.5</v>
      </c>
    </row>
    <row r="57" spans="1:14" x14ac:dyDescent="0.35">
      <c r="A57" s="6" t="s">
        <v>135</v>
      </c>
      <c r="B57" t="str">
        <f>'[1]BŘE B'!Q45</f>
        <v>BRAUNER Vojtěch</v>
      </c>
      <c r="C57" t="str">
        <f>'[1]BŘE B'!A1</f>
        <v>Gunners Břeclav "B"</v>
      </c>
      <c r="D57">
        <f>'[1]BŘE B'!U45</f>
        <v>13</v>
      </c>
      <c r="E57">
        <f>SUM(F57:H57)</f>
        <v>21</v>
      </c>
      <c r="F57">
        <f>'[1]BŘE B'!R45</f>
        <v>2</v>
      </c>
      <c r="G57">
        <f>'[1]BŘE B'!S45</f>
        <v>5</v>
      </c>
      <c r="H57">
        <f>'[1]BŘE B'!T45</f>
        <v>14</v>
      </c>
      <c r="I57">
        <f>'[1]BŘE B'!V45</f>
        <v>39</v>
      </c>
      <c r="J57" s="3" t="s">
        <v>4</v>
      </c>
      <c r="K57" s="4">
        <f>'[1]BŘE B'!W45</f>
        <v>71</v>
      </c>
      <c r="L57">
        <f>(F57*2)+G57</f>
        <v>9</v>
      </c>
      <c r="M57">
        <f>F57-H57</f>
        <v>-12</v>
      </c>
      <c r="N57" s="5">
        <f>IF(E57=0,0,M57/E57)</f>
        <v>-0.5714285714285714</v>
      </c>
    </row>
    <row r="58" spans="1:14" x14ac:dyDescent="0.35">
      <c r="A58" s="6" t="s">
        <v>136</v>
      </c>
      <c r="B58" t="str">
        <f>[1]BOHUNICE!Q45</f>
        <v>ŠVÉDA Petr</v>
      </c>
      <c r="C58" t="str">
        <f>[1]BOHUNICE!A1</f>
        <v>THE Orel Bohunice</v>
      </c>
      <c r="D58">
        <f>[1]BOHUNICE!U45</f>
        <v>7</v>
      </c>
      <c r="E58">
        <f>SUM(F58:H58)</f>
        <v>7</v>
      </c>
      <c r="F58">
        <f>[1]BOHUNICE!R45</f>
        <v>1</v>
      </c>
      <c r="G58">
        <f>[1]BOHUNICE!S45</f>
        <v>0</v>
      </c>
      <c r="H58">
        <f>[1]BOHUNICE!T45</f>
        <v>6</v>
      </c>
      <c r="I58">
        <f>[1]BOHUNICE!V45</f>
        <v>9</v>
      </c>
      <c r="J58" s="3" t="s">
        <v>4</v>
      </c>
      <c r="K58" s="4">
        <f>[1]BOHUNICE!W45</f>
        <v>19</v>
      </c>
      <c r="L58">
        <f>(F58*2)+G58</f>
        <v>2</v>
      </c>
      <c r="M58">
        <f>F58-H58</f>
        <v>-5</v>
      </c>
      <c r="N58" s="5">
        <f>IF(E58=0,0,M58/E58)</f>
        <v>-0.7142857142857143</v>
      </c>
    </row>
    <row r="59" spans="1:14" x14ac:dyDescent="0.35">
      <c r="A59" s="6" t="s">
        <v>137</v>
      </c>
      <c r="B59" t="str">
        <f>[1]PNHL1!J45</f>
        <v>MLCH Tomáš</v>
      </c>
      <c r="C59" t="str">
        <f>[1]PNHL1!A1</f>
        <v>Prague NHL 1</v>
      </c>
      <c r="D59">
        <f>[1]PNHL1!N45</f>
        <v>8</v>
      </c>
      <c r="E59">
        <f>SUM(F59:H59)</f>
        <v>8</v>
      </c>
      <c r="F59">
        <f>[1]PNHL1!K45</f>
        <v>1</v>
      </c>
      <c r="G59">
        <f>[1]PNHL1!L45</f>
        <v>0</v>
      </c>
      <c r="H59">
        <f>[1]PNHL1!M45</f>
        <v>7</v>
      </c>
      <c r="I59">
        <f>[1]PNHL1!O45</f>
        <v>14</v>
      </c>
      <c r="J59" s="3" t="s">
        <v>4</v>
      </c>
      <c r="K59" s="4">
        <f>[1]PNHL1!P45</f>
        <v>37</v>
      </c>
      <c r="L59">
        <f>(F59*2)+G59</f>
        <v>2</v>
      </c>
      <c r="M59">
        <f>F59-H59</f>
        <v>-6</v>
      </c>
      <c r="N59" s="5">
        <f>IF(E59=0,0,M59/E59)</f>
        <v>-0.75</v>
      </c>
    </row>
    <row r="60" spans="1:14" x14ac:dyDescent="0.35">
      <c r="A60" s="6" t="s">
        <v>138</v>
      </c>
      <c r="B60" t="str">
        <f>'[1]BOSK 1'!J45</f>
        <v>STLOUKAL Mojmír</v>
      </c>
      <c r="C60" t="str">
        <f>'[1]BOSK 1'!A1</f>
        <v>BHK IQ Boskovice One</v>
      </c>
      <c r="D60">
        <f>'[1]BOSK 1'!N45</f>
        <v>6</v>
      </c>
      <c r="E60">
        <f>SUM(F60:H60)</f>
        <v>6</v>
      </c>
      <c r="F60">
        <f>'[1]BOSK 1'!K45</f>
        <v>0</v>
      </c>
      <c r="G60">
        <f>'[1]BOSK 1'!L45</f>
        <v>1</v>
      </c>
      <c r="H60">
        <f>'[1]BOSK 1'!M45</f>
        <v>5</v>
      </c>
      <c r="I60">
        <f>'[1]BOSK 1'!O45</f>
        <v>2</v>
      </c>
      <c r="J60" s="3" t="s">
        <v>4</v>
      </c>
      <c r="K60" s="4">
        <f>'[1]BOSK 1'!P45</f>
        <v>11</v>
      </c>
      <c r="L60">
        <f>(F60*2)+G60</f>
        <v>1</v>
      </c>
      <c r="M60">
        <f>F60-H60</f>
        <v>-5</v>
      </c>
      <c r="N60" s="5">
        <f>IF(E60=0,0,M60/E60)</f>
        <v>-0.83333333333333337</v>
      </c>
    </row>
    <row r="61" spans="1:14" x14ac:dyDescent="0.35">
      <c r="A61" s="6" t="s">
        <v>139</v>
      </c>
      <c r="B61" t="str">
        <f>[1]BOHUMÍN!C45</f>
        <v>LIGOCKI Daniel</v>
      </c>
      <c r="C61" t="str">
        <f>[1]BOHUMÍN!A1</f>
        <v>BHC TJ Sokol Bohumín</v>
      </c>
      <c r="D61">
        <f>[1]BOHUMÍN!G45</f>
        <v>5</v>
      </c>
      <c r="E61">
        <f>SUM(F61:H61)</f>
        <v>5</v>
      </c>
      <c r="F61">
        <f>[1]BOHUMÍN!D45</f>
        <v>0</v>
      </c>
      <c r="G61">
        <f>[1]BOHUMÍN!E45</f>
        <v>0</v>
      </c>
      <c r="H61">
        <f>[1]BOHUMÍN!F45</f>
        <v>5</v>
      </c>
      <c r="I61">
        <f>[1]BOHUMÍN!H45</f>
        <v>10</v>
      </c>
      <c r="J61" s="3" t="s">
        <v>4</v>
      </c>
      <c r="K61" s="4">
        <f>[1]BOHUMÍN!I45</f>
        <v>39</v>
      </c>
      <c r="L61">
        <f>(F61*2)+G61</f>
        <v>0</v>
      </c>
      <c r="M61">
        <f>F61-H61</f>
        <v>-5</v>
      </c>
      <c r="N61" s="5">
        <f>IF(E61=0,0,M61/E61)</f>
        <v>-1</v>
      </c>
    </row>
    <row r="62" spans="1:14" x14ac:dyDescent="0.35">
      <c r="A62" s="6" t="s">
        <v>140</v>
      </c>
      <c r="B62" t="str">
        <f>[1]BOHUNICE!X45</f>
        <v>KVARDA Denis</v>
      </c>
      <c r="C62" t="str">
        <f>[1]BOHUNICE!A1</f>
        <v>THE Orel Bohunice</v>
      </c>
      <c r="D62">
        <f>[1]BOHUNICE!AB45</f>
        <v>4</v>
      </c>
      <c r="E62">
        <f>SUM(F62:H62)</f>
        <v>4</v>
      </c>
      <c r="F62">
        <f>[1]BOHUNICE!Y45</f>
        <v>0</v>
      </c>
      <c r="G62">
        <f>[1]BOHUNICE!Z45</f>
        <v>0</v>
      </c>
      <c r="H62">
        <f>[1]BOHUNICE!AA45</f>
        <v>4</v>
      </c>
      <c r="I62">
        <f>[1]BOHUNICE!AC45</f>
        <v>2</v>
      </c>
      <c r="J62" s="3" t="s">
        <v>4</v>
      </c>
      <c r="K62" s="4">
        <f>[1]BOHUNICE!AD45</f>
        <v>11</v>
      </c>
      <c r="L62">
        <f>(F62*2)+G62</f>
        <v>0</v>
      </c>
      <c r="M62">
        <f>F62-H62</f>
        <v>-4</v>
      </c>
      <c r="N62" s="5">
        <f>IF(E62=0,0,M62/E62)</f>
        <v>-1</v>
      </c>
    </row>
    <row r="63" spans="1:14" x14ac:dyDescent="0.35">
      <c r="A63" s="6" t="s">
        <v>141</v>
      </c>
      <c r="B63" t="str">
        <f>[1]DRAGONS!X45</f>
        <v>BĚLOHOUBEK Pavel</v>
      </c>
      <c r="C63" t="str">
        <f>[1]DRAGONS!A1</f>
        <v>Dragons Modřice</v>
      </c>
      <c r="D63">
        <f>[1]DRAGONS!AB45</f>
        <v>2</v>
      </c>
      <c r="E63">
        <f>SUM(F63:H63)</f>
        <v>2</v>
      </c>
      <c r="F63">
        <f>[1]DRAGONS!Y45</f>
        <v>0</v>
      </c>
      <c r="G63">
        <f>[1]DRAGONS!Z45</f>
        <v>0</v>
      </c>
      <c r="H63">
        <f>[1]DRAGONS!AA45</f>
        <v>2</v>
      </c>
      <c r="I63">
        <f>[1]DRAGONS!AC45</f>
        <v>3</v>
      </c>
      <c r="J63" s="3" t="s">
        <v>4</v>
      </c>
      <c r="K63" s="4">
        <f>[1]DRAGONS!AD45</f>
        <v>7</v>
      </c>
      <c r="L63">
        <f>(F63*2)+G63</f>
        <v>0</v>
      </c>
      <c r="M63">
        <f>F63-H63</f>
        <v>-2</v>
      </c>
      <c r="N63" s="5">
        <f>IF(E63=0,0,M63/E63)</f>
        <v>-1</v>
      </c>
    </row>
    <row r="64" spans="1:14" x14ac:dyDescent="0.35">
      <c r="A64" s="6" t="s">
        <v>142</v>
      </c>
      <c r="B64" t="str">
        <f>[1]BOHUMÍN!AE45</f>
        <v>PADĚLEK Aleš</v>
      </c>
      <c r="C64" t="str">
        <f>[1]BOHUMÍN!A1</f>
        <v>BHC TJ Sokol Bohumín</v>
      </c>
      <c r="D64">
        <f>[1]BOHUMÍN!AI45</f>
        <v>2</v>
      </c>
      <c r="E64">
        <f>SUM(F64:H64)</f>
        <v>2</v>
      </c>
      <c r="F64">
        <f>[1]BOHUMÍN!AF45</f>
        <v>0</v>
      </c>
      <c r="G64">
        <f>[1]BOHUMÍN!AG45</f>
        <v>0</v>
      </c>
      <c r="H64">
        <f>[1]BOHUMÍN!AH45</f>
        <v>2</v>
      </c>
      <c r="I64">
        <f>[1]BOHUMÍN!AJ45</f>
        <v>1</v>
      </c>
      <c r="J64" s="3" t="s">
        <v>4</v>
      </c>
      <c r="K64" s="4">
        <f>[1]BOHUMÍN!AK45</f>
        <v>11</v>
      </c>
      <c r="L64">
        <f>(F64*2)+G64</f>
        <v>0</v>
      </c>
      <c r="M64">
        <f>F64-H64</f>
        <v>-2</v>
      </c>
      <c r="N64" s="5">
        <f>IF(E64=0,0,M64/E64)</f>
        <v>-1</v>
      </c>
    </row>
    <row r="65" spans="1:14" x14ac:dyDescent="0.35">
      <c r="A65" s="6" t="s">
        <v>143</v>
      </c>
      <c r="B65" t="str">
        <f>'[1]DRAG B'!Q45</f>
        <v>HRON Jan</v>
      </c>
      <c r="C65" t="str">
        <f>'[1]DRAG B'!A1</f>
        <v>Dragons Modřice "B"</v>
      </c>
      <c r="D65">
        <f>'[1]DRAG B'!U45</f>
        <v>2</v>
      </c>
      <c r="E65">
        <f>SUM(F65:H65)</f>
        <v>2</v>
      </c>
      <c r="F65">
        <f>'[1]DRAG B'!R45</f>
        <v>0</v>
      </c>
      <c r="G65">
        <f>'[1]DRAG B'!S45</f>
        <v>0</v>
      </c>
      <c r="H65">
        <f>'[1]DRAG B'!T45</f>
        <v>2</v>
      </c>
      <c r="I65">
        <f>'[1]DRAG B'!V45</f>
        <v>1</v>
      </c>
      <c r="J65" s="3" t="s">
        <v>4</v>
      </c>
      <c r="K65" s="4">
        <f>'[1]DRAG B'!W45</f>
        <v>4</v>
      </c>
      <c r="L65">
        <f>(F65*2)+G65</f>
        <v>0</v>
      </c>
      <c r="M65">
        <f>F65-H65</f>
        <v>-2</v>
      </c>
      <c r="N65" s="5">
        <f>IF(E65=0,0,M65/E65)</f>
        <v>-1</v>
      </c>
    </row>
    <row r="66" spans="1:14" x14ac:dyDescent="0.35">
      <c r="A66" s="6" t="s">
        <v>144</v>
      </c>
      <c r="B66" t="str">
        <f>[1]BOHUMÍN!X45</f>
        <v>KALENDOVÁ Nataša</v>
      </c>
      <c r="C66" t="str">
        <f>[1]BOHUMÍN!A1</f>
        <v>BHC TJ Sokol Bohumín</v>
      </c>
      <c r="D66">
        <f>[1]BOHUMÍN!AB45</f>
        <v>1</v>
      </c>
      <c r="E66">
        <f>SUM(F66:H66)</f>
        <v>1</v>
      </c>
      <c r="F66">
        <f>[1]BOHUMÍN!Y45</f>
        <v>0</v>
      </c>
      <c r="G66">
        <f>[1]BOHUMÍN!Z45</f>
        <v>0</v>
      </c>
      <c r="H66">
        <f>[1]BOHUMÍN!AA45</f>
        <v>1</v>
      </c>
      <c r="I66">
        <f>[1]BOHUMÍN!AC45</f>
        <v>1</v>
      </c>
      <c r="J66" s="3" t="s">
        <v>4</v>
      </c>
      <c r="K66" s="4">
        <f>[1]BOHUMÍN!AD45</f>
        <v>4</v>
      </c>
      <c r="L66">
        <f>(F66*2)+G66</f>
        <v>0</v>
      </c>
      <c r="M66">
        <f>F66-H66</f>
        <v>-1</v>
      </c>
      <c r="N66" s="5">
        <f>IF(E66=0,0,M66/E66)</f>
        <v>-1</v>
      </c>
    </row>
    <row r="67" spans="1:14" x14ac:dyDescent="0.35">
      <c r="J67" s="3"/>
    </row>
    <row r="68" spans="1:14" x14ac:dyDescent="0.35">
      <c r="J68" s="3"/>
    </row>
    <row r="69" spans="1:14" x14ac:dyDescent="0.35">
      <c r="J69" s="3"/>
    </row>
    <row r="70" spans="1:14" x14ac:dyDescent="0.35">
      <c r="J70" s="3"/>
    </row>
    <row r="71" spans="1:14" x14ac:dyDescent="0.35">
      <c r="J71" s="3"/>
    </row>
    <row r="72" spans="1:14" x14ac:dyDescent="0.35">
      <c r="J72" s="3"/>
    </row>
    <row r="73" spans="1:14" x14ac:dyDescent="0.35">
      <c r="J73" s="3"/>
    </row>
    <row r="74" spans="1:14" x14ac:dyDescent="0.35">
      <c r="J74" s="3"/>
    </row>
    <row r="75" spans="1:14" x14ac:dyDescent="0.35">
      <c r="J75" s="3"/>
    </row>
    <row r="76" spans="1:14" x14ac:dyDescent="0.35">
      <c r="J76" s="3"/>
    </row>
    <row r="77" spans="1:14" x14ac:dyDescent="0.35">
      <c r="J77" s="3"/>
    </row>
    <row r="78" spans="1:14" x14ac:dyDescent="0.35">
      <c r="J78" s="3"/>
    </row>
    <row r="79" spans="1:14" x14ac:dyDescent="0.35">
      <c r="J79" s="3"/>
    </row>
    <row r="80" spans="1:14" x14ac:dyDescent="0.35">
      <c r="J80" s="3"/>
    </row>
    <row r="81" spans="10:10" x14ac:dyDescent="0.35">
      <c r="J81" s="3"/>
    </row>
    <row r="82" spans="10:10" x14ac:dyDescent="0.35">
      <c r="J82" s="3"/>
    </row>
    <row r="83" spans="10:10" x14ac:dyDescent="0.35">
      <c r="J83" s="3"/>
    </row>
    <row r="84" spans="10:10" x14ac:dyDescent="0.35">
      <c r="J84" s="3"/>
    </row>
    <row r="85" spans="10:10" x14ac:dyDescent="0.35">
      <c r="J85" s="3"/>
    </row>
    <row r="86" spans="10:10" x14ac:dyDescent="0.35">
      <c r="J86" s="3"/>
    </row>
    <row r="87" spans="10:10" x14ac:dyDescent="0.35">
      <c r="J87" s="3"/>
    </row>
    <row r="88" spans="10:10" x14ac:dyDescent="0.35">
      <c r="J88" s="3"/>
    </row>
    <row r="89" spans="10:10" x14ac:dyDescent="0.35">
      <c r="J89" s="3"/>
    </row>
    <row r="90" spans="10:10" x14ac:dyDescent="0.35">
      <c r="J90" s="3"/>
    </row>
    <row r="91" spans="10:10" x14ac:dyDescent="0.35">
      <c r="J91" s="3"/>
    </row>
    <row r="92" spans="10:10" x14ac:dyDescent="0.35">
      <c r="J92" s="3"/>
    </row>
    <row r="93" spans="10:10" x14ac:dyDescent="0.35">
      <c r="J93" s="3"/>
    </row>
    <row r="94" spans="10:10" x14ac:dyDescent="0.35">
      <c r="J94" s="3"/>
    </row>
    <row r="95" spans="10:10" x14ac:dyDescent="0.35">
      <c r="J95" s="3"/>
    </row>
    <row r="96" spans="10:10" x14ac:dyDescent="0.35">
      <c r="J96" s="3"/>
    </row>
    <row r="97" spans="10:10" x14ac:dyDescent="0.35">
      <c r="J97" s="3"/>
    </row>
    <row r="98" spans="10:10" x14ac:dyDescent="0.35">
      <c r="J98" s="3"/>
    </row>
    <row r="99" spans="10:10" x14ac:dyDescent="0.35">
      <c r="J99" s="3"/>
    </row>
    <row r="100" spans="10:10" x14ac:dyDescent="0.35">
      <c r="J100" s="3"/>
    </row>
    <row r="101" spans="10:10" x14ac:dyDescent="0.35">
      <c r="J101" s="3"/>
    </row>
    <row r="102" spans="10:10" x14ac:dyDescent="0.35">
      <c r="J102" s="3"/>
    </row>
    <row r="103" spans="10:10" x14ac:dyDescent="0.35">
      <c r="J103" s="3"/>
    </row>
    <row r="104" spans="10:10" x14ac:dyDescent="0.35">
      <c r="J104" s="3"/>
    </row>
    <row r="105" spans="10:10" x14ac:dyDescent="0.35">
      <c r="J105" s="3"/>
    </row>
    <row r="106" spans="10:10" x14ac:dyDescent="0.35">
      <c r="J106" s="3"/>
    </row>
    <row r="107" spans="10:10" x14ac:dyDescent="0.35">
      <c r="J107" s="3"/>
    </row>
    <row r="108" spans="10:10" x14ac:dyDescent="0.35">
      <c r="J108" s="3"/>
    </row>
    <row r="109" spans="10:10" x14ac:dyDescent="0.35">
      <c r="J109" s="3"/>
    </row>
    <row r="110" spans="10:10" x14ac:dyDescent="0.35">
      <c r="J110" s="3"/>
    </row>
    <row r="111" spans="10:10" x14ac:dyDescent="0.35">
      <c r="J111" s="3"/>
    </row>
    <row r="112" spans="10:10" x14ac:dyDescent="0.35">
      <c r="J112" s="3"/>
    </row>
    <row r="113" spans="10:10" x14ac:dyDescent="0.35">
      <c r="J113" s="3"/>
    </row>
    <row r="114" spans="10:10" x14ac:dyDescent="0.35">
      <c r="J114" s="3"/>
    </row>
    <row r="115" spans="10:10" x14ac:dyDescent="0.35">
      <c r="J115" s="3"/>
    </row>
    <row r="116" spans="10:10" x14ac:dyDescent="0.35">
      <c r="J116" s="3"/>
    </row>
    <row r="117" spans="10:10" x14ac:dyDescent="0.35">
      <c r="J117" s="3"/>
    </row>
    <row r="118" spans="10:10" x14ac:dyDescent="0.35">
      <c r="J118" s="3"/>
    </row>
    <row r="119" spans="10:10" x14ac:dyDescent="0.35">
      <c r="J119" s="3"/>
    </row>
    <row r="120" spans="10:10" x14ac:dyDescent="0.35">
      <c r="J120" s="3"/>
    </row>
    <row r="121" spans="10:10" x14ac:dyDescent="0.35">
      <c r="J121" s="3"/>
    </row>
    <row r="122" spans="10:10" x14ac:dyDescent="0.35">
      <c r="J122" s="3"/>
    </row>
    <row r="123" spans="10:10" x14ac:dyDescent="0.35">
      <c r="J123" s="3"/>
    </row>
    <row r="124" spans="10:10" x14ac:dyDescent="0.35">
      <c r="J124" s="3"/>
    </row>
    <row r="125" spans="10:10" x14ac:dyDescent="0.35">
      <c r="J125" s="3"/>
    </row>
    <row r="126" spans="10:10" x14ac:dyDescent="0.35">
      <c r="J126" s="3"/>
    </row>
    <row r="127" spans="10:10" x14ac:dyDescent="0.35">
      <c r="J127" s="3"/>
    </row>
    <row r="128" spans="10:10" x14ac:dyDescent="0.35">
      <c r="J128" s="3"/>
    </row>
    <row r="129" spans="10:10" x14ac:dyDescent="0.35">
      <c r="J129" s="3"/>
    </row>
    <row r="130" spans="10:10" x14ac:dyDescent="0.35">
      <c r="J130" s="3"/>
    </row>
    <row r="131" spans="10:10" x14ac:dyDescent="0.35">
      <c r="J131" s="3"/>
    </row>
    <row r="132" spans="10:10" x14ac:dyDescent="0.35">
      <c r="J132" s="3"/>
    </row>
    <row r="133" spans="10:10" x14ac:dyDescent="0.35">
      <c r="J133" s="3"/>
    </row>
    <row r="134" spans="10:10" x14ac:dyDescent="0.35">
      <c r="J134" s="3"/>
    </row>
    <row r="135" spans="10:10" x14ac:dyDescent="0.35">
      <c r="J135" s="3"/>
    </row>
    <row r="136" spans="10:10" x14ac:dyDescent="0.35">
      <c r="J136" s="3"/>
    </row>
    <row r="137" spans="10:10" x14ac:dyDescent="0.35">
      <c r="J137" s="3"/>
    </row>
    <row r="138" spans="10:10" x14ac:dyDescent="0.35">
      <c r="J138" s="3"/>
    </row>
    <row r="139" spans="10:10" x14ac:dyDescent="0.35">
      <c r="J139" s="3"/>
    </row>
    <row r="140" spans="10:10" x14ac:dyDescent="0.35">
      <c r="J140" s="3"/>
    </row>
    <row r="141" spans="10:10" x14ac:dyDescent="0.35">
      <c r="J141" s="3"/>
    </row>
    <row r="142" spans="10:10" x14ac:dyDescent="0.35">
      <c r="J142" s="3"/>
    </row>
    <row r="143" spans="10:10" x14ac:dyDescent="0.35">
      <c r="J143" s="3"/>
    </row>
    <row r="144" spans="10:10" x14ac:dyDescent="0.35">
      <c r="J144" s="3"/>
    </row>
    <row r="145" spans="10:10" x14ac:dyDescent="0.35">
      <c r="J145" s="3"/>
    </row>
    <row r="146" spans="10:10" x14ac:dyDescent="0.35">
      <c r="J146" s="3"/>
    </row>
    <row r="147" spans="10:10" x14ac:dyDescent="0.35">
      <c r="J147" s="3"/>
    </row>
    <row r="148" spans="10:10" x14ac:dyDescent="0.35">
      <c r="J148" s="3"/>
    </row>
    <row r="149" spans="10:10" x14ac:dyDescent="0.35">
      <c r="J149" s="3"/>
    </row>
    <row r="150" spans="10:10" x14ac:dyDescent="0.35">
      <c r="J150" s="3"/>
    </row>
    <row r="151" spans="10:10" x14ac:dyDescent="0.35">
      <c r="J151" s="3"/>
    </row>
    <row r="152" spans="10:10" x14ac:dyDescent="0.35">
      <c r="J152" s="3"/>
    </row>
    <row r="153" spans="10:10" x14ac:dyDescent="0.35">
      <c r="J153" s="3"/>
    </row>
    <row r="154" spans="10:10" x14ac:dyDescent="0.35">
      <c r="J154" s="3"/>
    </row>
    <row r="155" spans="10:10" x14ac:dyDescent="0.35">
      <c r="J155" s="3"/>
    </row>
    <row r="156" spans="10:10" x14ac:dyDescent="0.35">
      <c r="J156" s="3"/>
    </row>
    <row r="157" spans="10:10" x14ac:dyDescent="0.35">
      <c r="J157" s="3"/>
    </row>
    <row r="158" spans="10:10" x14ac:dyDescent="0.35">
      <c r="J158" s="3"/>
    </row>
    <row r="159" spans="10:10" x14ac:dyDescent="0.35">
      <c r="J159" s="3"/>
    </row>
    <row r="160" spans="10:10" x14ac:dyDescent="0.35">
      <c r="J160" s="3"/>
    </row>
    <row r="161" spans="10:10" x14ac:dyDescent="0.35">
      <c r="J161" s="3"/>
    </row>
    <row r="162" spans="10:10" x14ac:dyDescent="0.35">
      <c r="J162" s="3"/>
    </row>
    <row r="163" spans="10:10" x14ac:dyDescent="0.35">
      <c r="J163" s="3"/>
    </row>
    <row r="164" spans="10:10" x14ac:dyDescent="0.35">
      <c r="J164" s="3"/>
    </row>
    <row r="165" spans="10:10" x14ac:dyDescent="0.35">
      <c r="J165" s="3"/>
    </row>
    <row r="166" spans="10:10" x14ac:dyDescent="0.35">
      <c r="J166" s="3"/>
    </row>
    <row r="167" spans="10:10" x14ac:dyDescent="0.35">
      <c r="J167" s="3"/>
    </row>
    <row r="168" spans="10:10" x14ac:dyDescent="0.35">
      <c r="J168" s="3"/>
    </row>
    <row r="169" spans="10:10" x14ac:dyDescent="0.35">
      <c r="J169" s="3"/>
    </row>
  </sheetData>
  <sortState ref="B4:N66">
    <sortCondition descending="1" ref="N4:N66"/>
    <sortCondition descending="1" ref="D4:D66"/>
    <sortCondition descending="1" ref="M4:M66"/>
  </sortState>
  <mergeCells count="2">
    <mergeCell ref="B1:N1"/>
    <mergeCell ref="B2:N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88A9-91D5-41AC-B141-F1632E956E43}">
  <dimension ref="A1:N169"/>
  <sheetViews>
    <sheetView workbookViewId="0"/>
  </sheetViews>
  <sheetFormatPr defaultRowHeight="14.5" x14ac:dyDescent="0.35"/>
  <cols>
    <col min="1" max="1" width="4.54296875" style="6" customWidth="1"/>
    <col min="2" max="2" width="20.7265625" customWidth="1"/>
    <col min="3" max="3" width="22.7265625" customWidth="1"/>
    <col min="4" max="4" width="2.7265625" customWidth="1"/>
    <col min="5" max="6" width="5.7265625" customWidth="1"/>
    <col min="7" max="8" width="3.7265625" customWidth="1"/>
    <col min="9" max="9" width="6.7265625" customWidth="1"/>
    <col min="10" max="10" width="1.26953125" customWidth="1"/>
    <col min="11" max="11" width="5.7265625" style="4" customWidth="1"/>
    <col min="12" max="13" width="5.7265625" customWidth="1"/>
    <col min="14" max="14" width="7.7265625" style="5" customWidth="1"/>
    <col min="15" max="15" width="1" customWidth="1"/>
    <col min="16" max="16" width="2.81640625" customWidth="1"/>
  </cols>
  <sheetData>
    <row r="1" spans="1:14" ht="25" x14ac:dyDescent="0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B2" s="2" t="s">
        <v>145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4" x14ac:dyDescent="0.35">
      <c r="A4" s="6" t="s">
        <v>82</v>
      </c>
      <c r="B4" t="s">
        <v>70</v>
      </c>
      <c r="C4" t="s">
        <v>71</v>
      </c>
      <c r="D4">
        <v>7</v>
      </c>
      <c r="E4">
        <v>7</v>
      </c>
      <c r="F4">
        <v>6</v>
      </c>
      <c r="G4">
        <v>1</v>
      </c>
      <c r="H4">
        <v>0</v>
      </c>
      <c r="I4">
        <v>21</v>
      </c>
      <c r="J4" s="3" t="s">
        <v>4</v>
      </c>
      <c r="K4" s="4">
        <v>5</v>
      </c>
      <c r="L4">
        <v>13</v>
      </c>
      <c r="M4">
        <v>6</v>
      </c>
      <c r="N4" s="5">
        <v>0.8571428571428571</v>
      </c>
    </row>
    <row r="5" spans="1:14" x14ac:dyDescent="0.35">
      <c r="A5" s="6" t="s">
        <v>83</v>
      </c>
      <c r="B5" t="s">
        <v>14</v>
      </c>
      <c r="C5" t="s">
        <v>15</v>
      </c>
      <c r="D5">
        <v>8</v>
      </c>
      <c r="E5">
        <v>8</v>
      </c>
      <c r="F5">
        <v>6</v>
      </c>
      <c r="G5">
        <v>1</v>
      </c>
      <c r="H5">
        <v>1</v>
      </c>
      <c r="I5">
        <v>24</v>
      </c>
      <c r="J5" s="3" t="s">
        <v>4</v>
      </c>
      <c r="K5" s="4">
        <v>13</v>
      </c>
      <c r="L5">
        <v>13</v>
      </c>
      <c r="M5">
        <v>5</v>
      </c>
      <c r="N5" s="5">
        <v>0.625</v>
      </c>
    </row>
    <row r="6" spans="1:14" x14ac:dyDescent="0.35">
      <c r="A6" s="6" t="s">
        <v>84</v>
      </c>
      <c r="B6" t="s">
        <v>72</v>
      </c>
      <c r="C6" t="s">
        <v>71</v>
      </c>
      <c r="D6">
        <v>8</v>
      </c>
      <c r="E6">
        <v>8</v>
      </c>
      <c r="F6">
        <v>4</v>
      </c>
      <c r="G6">
        <v>4</v>
      </c>
      <c r="H6">
        <v>0</v>
      </c>
      <c r="I6">
        <v>16</v>
      </c>
      <c r="J6" s="3" t="s">
        <v>4</v>
      </c>
      <c r="K6" s="4">
        <v>6</v>
      </c>
      <c r="L6">
        <v>12</v>
      </c>
      <c r="M6">
        <v>4</v>
      </c>
      <c r="N6" s="5">
        <v>0.5</v>
      </c>
    </row>
    <row r="7" spans="1:14" x14ac:dyDescent="0.35">
      <c r="A7" s="6" t="s">
        <v>85</v>
      </c>
      <c r="B7" t="s">
        <v>43</v>
      </c>
      <c r="C7" t="s">
        <v>42</v>
      </c>
      <c r="D7">
        <v>9</v>
      </c>
      <c r="E7">
        <v>9</v>
      </c>
      <c r="F7">
        <v>5</v>
      </c>
      <c r="G7">
        <v>2</v>
      </c>
      <c r="H7">
        <v>2</v>
      </c>
      <c r="I7">
        <v>21</v>
      </c>
      <c r="J7" s="3" t="s">
        <v>4</v>
      </c>
      <c r="K7" s="4">
        <v>13</v>
      </c>
      <c r="L7">
        <v>12</v>
      </c>
      <c r="M7">
        <v>3</v>
      </c>
      <c r="N7" s="5">
        <v>0.33333333333333331</v>
      </c>
    </row>
    <row r="8" spans="1:14" x14ac:dyDescent="0.35">
      <c r="A8" s="6" t="s">
        <v>86</v>
      </c>
      <c r="B8" t="s">
        <v>26</v>
      </c>
      <c r="C8" t="s">
        <v>27</v>
      </c>
      <c r="D8">
        <v>7</v>
      </c>
      <c r="E8">
        <v>7</v>
      </c>
      <c r="F8">
        <v>5</v>
      </c>
      <c r="G8">
        <v>1</v>
      </c>
      <c r="H8">
        <v>1</v>
      </c>
      <c r="I8">
        <v>18</v>
      </c>
      <c r="J8" s="3" t="s">
        <v>4</v>
      </c>
      <c r="K8" s="4">
        <v>7</v>
      </c>
      <c r="L8">
        <v>11</v>
      </c>
      <c r="M8">
        <v>4</v>
      </c>
      <c r="N8" s="5">
        <v>0.5714285714285714</v>
      </c>
    </row>
    <row r="9" spans="1:14" x14ac:dyDescent="0.35">
      <c r="A9" s="6" t="s">
        <v>87</v>
      </c>
      <c r="B9" t="s">
        <v>50</v>
      </c>
      <c r="C9" t="s">
        <v>51</v>
      </c>
      <c r="D9">
        <v>8</v>
      </c>
      <c r="E9">
        <v>8</v>
      </c>
      <c r="F9">
        <v>5</v>
      </c>
      <c r="G9">
        <v>1</v>
      </c>
      <c r="H9">
        <v>2</v>
      </c>
      <c r="I9">
        <v>29</v>
      </c>
      <c r="J9" s="3" t="s">
        <v>4</v>
      </c>
      <c r="K9" s="4">
        <v>29</v>
      </c>
      <c r="L9">
        <v>11</v>
      </c>
      <c r="M9">
        <v>3</v>
      </c>
      <c r="N9" s="5">
        <v>0.375</v>
      </c>
    </row>
    <row r="10" spans="1:14" x14ac:dyDescent="0.35">
      <c r="A10" s="6" t="s">
        <v>88</v>
      </c>
      <c r="B10" t="s">
        <v>54</v>
      </c>
      <c r="C10" t="s">
        <v>55</v>
      </c>
      <c r="D10">
        <v>8</v>
      </c>
      <c r="E10">
        <v>8</v>
      </c>
      <c r="F10">
        <v>5</v>
      </c>
      <c r="G10">
        <v>1</v>
      </c>
      <c r="H10">
        <v>2</v>
      </c>
      <c r="I10">
        <v>26</v>
      </c>
      <c r="J10" s="3" t="s">
        <v>4</v>
      </c>
      <c r="K10" s="4">
        <v>20</v>
      </c>
      <c r="L10">
        <v>11</v>
      </c>
      <c r="M10">
        <v>3</v>
      </c>
      <c r="N10" s="5">
        <v>0.375</v>
      </c>
    </row>
    <row r="11" spans="1:14" x14ac:dyDescent="0.35">
      <c r="A11" s="6" t="s">
        <v>89</v>
      </c>
      <c r="B11" t="s">
        <v>41</v>
      </c>
      <c r="C11" t="s">
        <v>42</v>
      </c>
      <c r="D11">
        <v>9</v>
      </c>
      <c r="E11">
        <v>9</v>
      </c>
      <c r="F11">
        <v>5</v>
      </c>
      <c r="G11">
        <v>1</v>
      </c>
      <c r="H11">
        <v>3</v>
      </c>
      <c r="I11">
        <v>34</v>
      </c>
      <c r="J11" s="3" t="s">
        <v>4</v>
      </c>
      <c r="K11" s="4">
        <v>17</v>
      </c>
      <c r="L11">
        <v>11</v>
      </c>
      <c r="M11">
        <v>2</v>
      </c>
      <c r="N11" s="5">
        <v>0.22222222222222221</v>
      </c>
    </row>
    <row r="12" spans="1:14" x14ac:dyDescent="0.35">
      <c r="A12" s="6" t="s">
        <v>90</v>
      </c>
      <c r="B12" t="s">
        <v>37</v>
      </c>
      <c r="C12" t="s">
        <v>38</v>
      </c>
      <c r="D12">
        <v>8</v>
      </c>
      <c r="E12">
        <v>8</v>
      </c>
      <c r="F12">
        <v>5</v>
      </c>
      <c r="G12">
        <v>0</v>
      </c>
      <c r="H12">
        <v>3</v>
      </c>
      <c r="I12">
        <v>31</v>
      </c>
      <c r="J12" s="3" t="s">
        <v>4</v>
      </c>
      <c r="K12" s="4">
        <v>24</v>
      </c>
      <c r="L12">
        <v>10</v>
      </c>
      <c r="M12">
        <v>2</v>
      </c>
      <c r="N12" s="5">
        <v>0.25</v>
      </c>
    </row>
    <row r="13" spans="1:14" x14ac:dyDescent="0.35">
      <c r="A13" s="6" t="s">
        <v>91</v>
      </c>
      <c r="B13" t="s">
        <v>56</v>
      </c>
      <c r="C13" t="s">
        <v>55</v>
      </c>
      <c r="D13">
        <v>6</v>
      </c>
      <c r="E13">
        <v>6</v>
      </c>
      <c r="F13">
        <v>4</v>
      </c>
      <c r="G13">
        <v>1</v>
      </c>
      <c r="H13">
        <v>1</v>
      </c>
      <c r="I13">
        <v>17</v>
      </c>
      <c r="J13" s="3" t="s">
        <v>4</v>
      </c>
      <c r="K13" s="4">
        <v>7</v>
      </c>
      <c r="L13">
        <v>9</v>
      </c>
      <c r="M13">
        <v>3</v>
      </c>
      <c r="N13" s="5">
        <v>0.5</v>
      </c>
    </row>
    <row r="14" spans="1:14" x14ac:dyDescent="0.35">
      <c r="A14" s="6" t="s">
        <v>92</v>
      </c>
      <c r="B14" t="s">
        <v>76</v>
      </c>
      <c r="C14" t="s">
        <v>77</v>
      </c>
      <c r="D14">
        <v>6</v>
      </c>
      <c r="E14">
        <v>6</v>
      </c>
      <c r="F14">
        <v>4</v>
      </c>
      <c r="G14">
        <v>1</v>
      </c>
      <c r="H14">
        <v>1</v>
      </c>
      <c r="I14">
        <v>17</v>
      </c>
      <c r="J14" s="3" t="s">
        <v>4</v>
      </c>
      <c r="K14" s="4">
        <v>14</v>
      </c>
      <c r="L14">
        <v>9</v>
      </c>
      <c r="M14">
        <v>3</v>
      </c>
      <c r="N14" s="5">
        <v>0.5</v>
      </c>
    </row>
    <row r="15" spans="1:14" x14ac:dyDescent="0.35">
      <c r="A15" s="6" t="s">
        <v>93</v>
      </c>
      <c r="B15" t="s">
        <v>64</v>
      </c>
      <c r="C15" t="s">
        <v>65</v>
      </c>
      <c r="D15">
        <v>6</v>
      </c>
      <c r="E15">
        <v>6</v>
      </c>
      <c r="F15">
        <v>4</v>
      </c>
      <c r="G15">
        <v>1</v>
      </c>
      <c r="H15">
        <v>1</v>
      </c>
      <c r="I15">
        <v>14</v>
      </c>
      <c r="J15" s="3" t="s">
        <v>4</v>
      </c>
      <c r="K15" s="4">
        <v>6</v>
      </c>
      <c r="L15">
        <v>9</v>
      </c>
      <c r="M15">
        <v>3</v>
      </c>
      <c r="N15" s="5">
        <v>0.5</v>
      </c>
    </row>
    <row r="16" spans="1:14" x14ac:dyDescent="0.35">
      <c r="A16" s="6" t="s">
        <v>94</v>
      </c>
      <c r="B16" t="s">
        <v>31</v>
      </c>
      <c r="C16" t="s">
        <v>32</v>
      </c>
      <c r="D16">
        <v>7</v>
      </c>
      <c r="E16">
        <v>7</v>
      </c>
      <c r="F16">
        <v>4</v>
      </c>
      <c r="G16">
        <v>1</v>
      </c>
      <c r="H16">
        <v>2</v>
      </c>
      <c r="I16">
        <v>20</v>
      </c>
      <c r="J16" s="3" t="s">
        <v>4</v>
      </c>
      <c r="K16" s="4">
        <v>12</v>
      </c>
      <c r="L16">
        <v>9</v>
      </c>
      <c r="M16">
        <v>2</v>
      </c>
      <c r="N16" s="5">
        <v>0.2857142857142857</v>
      </c>
    </row>
    <row r="17" spans="1:14" x14ac:dyDescent="0.35">
      <c r="A17" s="6" t="s">
        <v>95</v>
      </c>
      <c r="B17" t="s">
        <v>73</v>
      </c>
      <c r="C17" t="s">
        <v>71</v>
      </c>
      <c r="D17">
        <v>7</v>
      </c>
      <c r="E17">
        <v>7</v>
      </c>
      <c r="F17">
        <v>4</v>
      </c>
      <c r="G17">
        <v>1</v>
      </c>
      <c r="H17">
        <v>2</v>
      </c>
      <c r="I17">
        <v>19</v>
      </c>
      <c r="J17" s="3" t="s">
        <v>4</v>
      </c>
      <c r="K17" s="4">
        <v>13</v>
      </c>
      <c r="L17">
        <v>9</v>
      </c>
      <c r="M17">
        <v>2</v>
      </c>
      <c r="N17" s="5">
        <v>0.2857142857142857</v>
      </c>
    </row>
    <row r="18" spans="1:14" x14ac:dyDescent="0.35">
      <c r="A18" s="6" t="s">
        <v>96</v>
      </c>
      <c r="B18" t="s">
        <v>57</v>
      </c>
      <c r="C18" t="s">
        <v>55</v>
      </c>
      <c r="D18">
        <v>7</v>
      </c>
      <c r="E18">
        <v>7</v>
      </c>
      <c r="F18">
        <v>3</v>
      </c>
      <c r="G18">
        <v>3</v>
      </c>
      <c r="H18">
        <v>1</v>
      </c>
      <c r="I18">
        <v>17</v>
      </c>
      <c r="J18" s="3" t="s">
        <v>4</v>
      </c>
      <c r="K18" s="4">
        <v>15</v>
      </c>
      <c r="L18">
        <v>9</v>
      </c>
      <c r="M18">
        <v>2</v>
      </c>
      <c r="N18" s="5">
        <v>0.2857142857142857</v>
      </c>
    </row>
    <row r="19" spans="1:14" x14ac:dyDescent="0.35">
      <c r="A19" s="6" t="s">
        <v>97</v>
      </c>
      <c r="B19" t="s">
        <v>20</v>
      </c>
      <c r="C19" t="s">
        <v>21</v>
      </c>
      <c r="D19">
        <v>7</v>
      </c>
      <c r="E19">
        <v>7</v>
      </c>
      <c r="F19">
        <v>4</v>
      </c>
      <c r="G19">
        <v>1</v>
      </c>
      <c r="H19">
        <v>2</v>
      </c>
      <c r="I19">
        <v>14</v>
      </c>
      <c r="J19" s="3" t="s">
        <v>4</v>
      </c>
      <c r="K19" s="4">
        <v>9</v>
      </c>
      <c r="L19">
        <v>9</v>
      </c>
      <c r="M19">
        <v>2</v>
      </c>
      <c r="N19" s="5">
        <v>0.2857142857142857</v>
      </c>
    </row>
    <row r="20" spans="1:14" x14ac:dyDescent="0.35">
      <c r="A20" s="6" t="s">
        <v>98</v>
      </c>
      <c r="B20" t="s">
        <v>59</v>
      </c>
      <c r="C20" t="s">
        <v>60</v>
      </c>
      <c r="D20">
        <v>8</v>
      </c>
      <c r="E20">
        <v>8</v>
      </c>
      <c r="F20">
        <v>4</v>
      </c>
      <c r="G20">
        <v>1</v>
      </c>
      <c r="H20">
        <v>3</v>
      </c>
      <c r="I20">
        <v>40</v>
      </c>
      <c r="J20" s="3" t="s">
        <v>4</v>
      </c>
      <c r="K20" s="4">
        <v>24</v>
      </c>
      <c r="L20">
        <v>9</v>
      </c>
      <c r="M20">
        <v>1</v>
      </c>
      <c r="N20" s="5">
        <v>0.125</v>
      </c>
    </row>
    <row r="21" spans="1:14" x14ac:dyDescent="0.35">
      <c r="A21" s="6" t="s">
        <v>99</v>
      </c>
      <c r="B21" t="s">
        <v>16</v>
      </c>
      <c r="C21" t="s">
        <v>15</v>
      </c>
      <c r="D21">
        <v>8</v>
      </c>
      <c r="E21">
        <v>8</v>
      </c>
      <c r="F21">
        <v>3</v>
      </c>
      <c r="G21">
        <v>3</v>
      </c>
      <c r="H21">
        <v>2</v>
      </c>
      <c r="I21">
        <v>16</v>
      </c>
      <c r="J21" s="3" t="s">
        <v>4</v>
      </c>
      <c r="K21" s="4">
        <v>13</v>
      </c>
      <c r="L21">
        <v>9</v>
      </c>
      <c r="M21">
        <v>1</v>
      </c>
      <c r="N21" s="5">
        <v>0.125</v>
      </c>
    </row>
    <row r="22" spans="1:14" x14ac:dyDescent="0.35">
      <c r="A22" s="6" t="s">
        <v>100</v>
      </c>
      <c r="B22" t="s">
        <v>33</v>
      </c>
      <c r="C22" t="s">
        <v>32</v>
      </c>
      <c r="D22">
        <v>7</v>
      </c>
      <c r="E22">
        <v>7</v>
      </c>
      <c r="F22">
        <v>3</v>
      </c>
      <c r="G22">
        <v>2</v>
      </c>
      <c r="H22">
        <v>2</v>
      </c>
      <c r="I22">
        <v>15</v>
      </c>
      <c r="J22" s="3" t="s">
        <v>4</v>
      </c>
      <c r="K22" s="4">
        <v>12</v>
      </c>
      <c r="L22">
        <v>8</v>
      </c>
      <c r="M22">
        <v>1</v>
      </c>
      <c r="N22" s="5">
        <v>0.14285714285714285</v>
      </c>
    </row>
    <row r="23" spans="1:14" x14ac:dyDescent="0.35">
      <c r="A23" s="6" t="s">
        <v>101</v>
      </c>
      <c r="B23" t="s">
        <v>28</v>
      </c>
      <c r="C23" t="s">
        <v>27</v>
      </c>
      <c r="D23">
        <v>8</v>
      </c>
      <c r="E23">
        <v>8</v>
      </c>
      <c r="F23">
        <v>2</v>
      </c>
      <c r="G23">
        <v>4</v>
      </c>
      <c r="H23">
        <v>2</v>
      </c>
      <c r="I23">
        <v>14</v>
      </c>
      <c r="J23" s="3" t="s">
        <v>4</v>
      </c>
      <c r="K23" s="4">
        <v>15</v>
      </c>
      <c r="L23">
        <v>8</v>
      </c>
      <c r="M23">
        <v>0</v>
      </c>
      <c r="N23" s="5">
        <v>0</v>
      </c>
    </row>
    <row r="24" spans="1:14" x14ac:dyDescent="0.35">
      <c r="A24" s="6" t="s">
        <v>102</v>
      </c>
      <c r="B24" t="s">
        <v>17</v>
      </c>
      <c r="C24" t="s">
        <v>15</v>
      </c>
      <c r="D24">
        <v>5</v>
      </c>
      <c r="E24">
        <v>5</v>
      </c>
      <c r="F24">
        <v>3</v>
      </c>
      <c r="G24">
        <v>1</v>
      </c>
      <c r="H24">
        <v>1</v>
      </c>
      <c r="I24">
        <v>14</v>
      </c>
      <c r="J24" s="3" t="s">
        <v>4</v>
      </c>
      <c r="K24" s="4">
        <v>8</v>
      </c>
      <c r="L24">
        <v>7</v>
      </c>
      <c r="M24">
        <v>2</v>
      </c>
      <c r="N24" s="5">
        <v>0.4</v>
      </c>
    </row>
    <row r="25" spans="1:14" x14ac:dyDescent="0.35">
      <c r="A25" s="6" t="s">
        <v>103</v>
      </c>
      <c r="B25" t="s">
        <v>45</v>
      </c>
      <c r="C25" t="s">
        <v>46</v>
      </c>
      <c r="D25">
        <v>6</v>
      </c>
      <c r="E25">
        <v>6</v>
      </c>
      <c r="F25">
        <v>3</v>
      </c>
      <c r="G25">
        <v>1</v>
      </c>
      <c r="H25">
        <v>2</v>
      </c>
      <c r="I25">
        <v>18</v>
      </c>
      <c r="J25" s="3" t="s">
        <v>4</v>
      </c>
      <c r="K25" s="4">
        <v>14</v>
      </c>
      <c r="L25">
        <v>7</v>
      </c>
      <c r="M25">
        <v>1</v>
      </c>
      <c r="N25" s="5">
        <v>0.16666666666666666</v>
      </c>
    </row>
    <row r="26" spans="1:14" x14ac:dyDescent="0.35">
      <c r="A26" s="6" t="s">
        <v>104</v>
      </c>
      <c r="B26" t="s">
        <v>66</v>
      </c>
      <c r="C26" t="s">
        <v>65</v>
      </c>
      <c r="D26">
        <v>7</v>
      </c>
      <c r="E26">
        <v>7</v>
      </c>
      <c r="F26">
        <v>3</v>
      </c>
      <c r="G26">
        <v>1</v>
      </c>
      <c r="H26">
        <v>3</v>
      </c>
      <c r="I26">
        <v>24</v>
      </c>
      <c r="J26" s="3" t="s">
        <v>4</v>
      </c>
      <c r="K26" s="4">
        <v>18</v>
      </c>
      <c r="L26">
        <v>7</v>
      </c>
      <c r="M26">
        <v>0</v>
      </c>
      <c r="N26" s="5">
        <v>0</v>
      </c>
    </row>
    <row r="27" spans="1:14" x14ac:dyDescent="0.35">
      <c r="A27" s="6" t="s">
        <v>105</v>
      </c>
      <c r="B27" t="s">
        <v>39</v>
      </c>
      <c r="C27" t="s">
        <v>38</v>
      </c>
      <c r="D27">
        <v>8</v>
      </c>
      <c r="E27">
        <v>8</v>
      </c>
      <c r="F27">
        <v>2</v>
      </c>
      <c r="G27">
        <v>3</v>
      </c>
      <c r="H27">
        <v>3</v>
      </c>
      <c r="I27">
        <v>18</v>
      </c>
      <c r="J27" s="3" t="s">
        <v>4</v>
      </c>
      <c r="K27" s="4">
        <v>19</v>
      </c>
      <c r="L27">
        <v>7</v>
      </c>
      <c r="M27">
        <v>-1</v>
      </c>
      <c r="N27" s="5">
        <v>-0.125</v>
      </c>
    </row>
    <row r="28" spans="1:14" x14ac:dyDescent="0.35">
      <c r="A28" s="6" t="s">
        <v>106</v>
      </c>
      <c r="B28" t="s">
        <v>67</v>
      </c>
      <c r="C28" t="s">
        <v>65</v>
      </c>
      <c r="D28">
        <v>4</v>
      </c>
      <c r="E28">
        <v>4</v>
      </c>
      <c r="F28">
        <v>2</v>
      </c>
      <c r="G28">
        <v>2</v>
      </c>
      <c r="H28">
        <v>0</v>
      </c>
      <c r="I28">
        <v>15</v>
      </c>
      <c r="J28" s="3" t="s">
        <v>4</v>
      </c>
      <c r="K28" s="4">
        <v>10</v>
      </c>
      <c r="L28">
        <v>6</v>
      </c>
      <c r="M28">
        <v>2</v>
      </c>
      <c r="N28" s="5">
        <v>0.5</v>
      </c>
    </row>
    <row r="29" spans="1:14" x14ac:dyDescent="0.35">
      <c r="A29" s="6" t="s">
        <v>107</v>
      </c>
      <c r="B29" t="s">
        <v>61</v>
      </c>
      <c r="C29" t="s">
        <v>60</v>
      </c>
      <c r="D29">
        <v>4</v>
      </c>
      <c r="E29">
        <v>4</v>
      </c>
      <c r="F29">
        <v>3</v>
      </c>
      <c r="G29">
        <v>0</v>
      </c>
      <c r="H29">
        <v>1</v>
      </c>
      <c r="I29">
        <v>12</v>
      </c>
      <c r="J29" s="3" t="s">
        <v>4</v>
      </c>
      <c r="K29" s="4">
        <v>8</v>
      </c>
      <c r="L29">
        <v>6</v>
      </c>
      <c r="M29">
        <v>2</v>
      </c>
      <c r="N29" s="5">
        <v>0.5</v>
      </c>
    </row>
    <row r="30" spans="1:14" x14ac:dyDescent="0.35">
      <c r="A30" s="6" t="s">
        <v>108</v>
      </c>
      <c r="B30" t="s">
        <v>24</v>
      </c>
      <c r="C30" t="s">
        <v>21</v>
      </c>
      <c r="D30">
        <v>4</v>
      </c>
      <c r="E30">
        <v>4</v>
      </c>
      <c r="F30">
        <v>3</v>
      </c>
      <c r="G30">
        <v>0</v>
      </c>
      <c r="H30">
        <v>1</v>
      </c>
      <c r="I30">
        <v>11</v>
      </c>
      <c r="J30" s="3" t="s">
        <v>4</v>
      </c>
      <c r="K30" s="4">
        <v>5</v>
      </c>
      <c r="L30">
        <v>6</v>
      </c>
      <c r="M30">
        <v>2</v>
      </c>
      <c r="N30" s="5">
        <v>0.5</v>
      </c>
    </row>
    <row r="31" spans="1:14" x14ac:dyDescent="0.35">
      <c r="A31" s="6" t="s">
        <v>109</v>
      </c>
      <c r="B31" t="s">
        <v>23</v>
      </c>
      <c r="C31" t="s">
        <v>21</v>
      </c>
      <c r="D31">
        <v>4</v>
      </c>
      <c r="E31">
        <v>4</v>
      </c>
      <c r="F31">
        <v>2</v>
      </c>
      <c r="G31">
        <v>2</v>
      </c>
      <c r="H31">
        <v>0</v>
      </c>
      <c r="I31">
        <v>10</v>
      </c>
      <c r="J31" s="3" t="s">
        <v>4</v>
      </c>
      <c r="K31" s="4">
        <v>7</v>
      </c>
      <c r="L31">
        <v>6</v>
      </c>
      <c r="M31">
        <v>2</v>
      </c>
      <c r="N31" s="5">
        <v>0.5</v>
      </c>
    </row>
    <row r="32" spans="1:14" x14ac:dyDescent="0.35">
      <c r="A32" s="6" t="s">
        <v>110</v>
      </c>
      <c r="B32" t="s">
        <v>22</v>
      </c>
      <c r="C32" t="s">
        <v>21</v>
      </c>
      <c r="D32">
        <v>6</v>
      </c>
      <c r="E32">
        <v>6</v>
      </c>
      <c r="F32">
        <v>1</v>
      </c>
      <c r="G32">
        <v>4</v>
      </c>
      <c r="H32">
        <v>1</v>
      </c>
      <c r="I32">
        <v>21</v>
      </c>
      <c r="J32" s="3" t="s">
        <v>4</v>
      </c>
      <c r="K32" s="4">
        <v>18</v>
      </c>
      <c r="L32">
        <v>6</v>
      </c>
      <c r="M32">
        <v>0</v>
      </c>
      <c r="N32" s="5">
        <v>0</v>
      </c>
    </row>
    <row r="33" spans="1:14" x14ac:dyDescent="0.35">
      <c r="A33" s="6" t="s">
        <v>111</v>
      </c>
      <c r="B33" t="s">
        <v>9</v>
      </c>
      <c r="C33" t="s">
        <v>10</v>
      </c>
      <c r="D33">
        <v>6</v>
      </c>
      <c r="E33">
        <v>6</v>
      </c>
      <c r="F33">
        <v>3</v>
      </c>
      <c r="G33">
        <v>0</v>
      </c>
      <c r="H33">
        <v>3</v>
      </c>
      <c r="I33">
        <v>18</v>
      </c>
      <c r="J33" s="3" t="s">
        <v>4</v>
      </c>
      <c r="K33" s="4">
        <v>19</v>
      </c>
      <c r="L33">
        <v>6</v>
      </c>
      <c r="M33">
        <v>0</v>
      </c>
      <c r="N33" s="5">
        <v>0</v>
      </c>
    </row>
    <row r="34" spans="1:14" x14ac:dyDescent="0.35">
      <c r="A34" s="6" t="s">
        <v>112</v>
      </c>
      <c r="B34" t="s">
        <v>58</v>
      </c>
      <c r="C34" t="s">
        <v>55</v>
      </c>
      <c r="D34">
        <v>6</v>
      </c>
      <c r="E34">
        <v>6</v>
      </c>
      <c r="F34">
        <v>1</v>
      </c>
      <c r="G34">
        <v>4</v>
      </c>
      <c r="H34">
        <v>1</v>
      </c>
      <c r="I34">
        <v>8</v>
      </c>
      <c r="J34" s="3" t="s">
        <v>4</v>
      </c>
      <c r="K34" s="4">
        <v>6</v>
      </c>
      <c r="L34">
        <v>6</v>
      </c>
      <c r="M34">
        <v>0</v>
      </c>
      <c r="N34" s="5">
        <v>0</v>
      </c>
    </row>
    <row r="35" spans="1:14" x14ac:dyDescent="0.35">
      <c r="A35" s="6" t="s">
        <v>113</v>
      </c>
      <c r="B35" t="s">
        <v>68</v>
      </c>
      <c r="C35" t="s">
        <v>65</v>
      </c>
      <c r="D35">
        <v>6</v>
      </c>
      <c r="E35">
        <v>6</v>
      </c>
      <c r="F35">
        <v>3</v>
      </c>
      <c r="G35">
        <v>0</v>
      </c>
      <c r="H35">
        <v>3</v>
      </c>
      <c r="I35">
        <v>8</v>
      </c>
      <c r="J35" s="3" t="s">
        <v>4</v>
      </c>
      <c r="K35" s="4">
        <v>7</v>
      </c>
      <c r="L35">
        <v>6</v>
      </c>
      <c r="M35">
        <v>0</v>
      </c>
      <c r="N35" s="5">
        <v>0</v>
      </c>
    </row>
    <row r="36" spans="1:14" x14ac:dyDescent="0.35">
      <c r="A36" s="6" t="s">
        <v>114</v>
      </c>
      <c r="B36" t="s">
        <v>11</v>
      </c>
      <c r="C36" t="s">
        <v>10</v>
      </c>
      <c r="D36">
        <v>7</v>
      </c>
      <c r="E36">
        <v>7</v>
      </c>
      <c r="F36">
        <v>3</v>
      </c>
      <c r="G36">
        <v>0</v>
      </c>
      <c r="H36">
        <v>4</v>
      </c>
      <c r="I36">
        <v>22</v>
      </c>
      <c r="J36" s="3" t="s">
        <v>4</v>
      </c>
      <c r="K36" s="4">
        <v>26</v>
      </c>
      <c r="L36">
        <v>6</v>
      </c>
      <c r="M36">
        <v>-1</v>
      </c>
      <c r="N36" s="5">
        <v>-0.14285714285714285</v>
      </c>
    </row>
    <row r="37" spans="1:14" x14ac:dyDescent="0.35">
      <c r="A37" s="6" t="s">
        <v>115</v>
      </c>
      <c r="B37" t="s">
        <v>29</v>
      </c>
      <c r="C37" t="s">
        <v>27</v>
      </c>
      <c r="D37">
        <v>7</v>
      </c>
      <c r="E37">
        <v>7</v>
      </c>
      <c r="F37">
        <v>3</v>
      </c>
      <c r="G37">
        <v>0</v>
      </c>
      <c r="H37">
        <v>4</v>
      </c>
      <c r="I37">
        <v>19</v>
      </c>
      <c r="J37" s="3" t="s">
        <v>4</v>
      </c>
      <c r="K37" s="4">
        <v>23</v>
      </c>
      <c r="L37">
        <v>6</v>
      </c>
      <c r="M37">
        <v>-1</v>
      </c>
      <c r="N37" s="5">
        <v>-0.14285714285714285</v>
      </c>
    </row>
    <row r="38" spans="1:14" x14ac:dyDescent="0.35">
      <c r="A38" s="6" t="s">
        <v>116</v>
      </c>
      <c r="B38" t="s">
        <v>78</v>
      </c>
      <c r="C38" t="s">
        <v>77</v>
      </c>
      <c r="D38">
        <v>7</v>
      </c>
      <c r="E38">
        <v>7</v>
      </c>
      <c r="F38">
        <v>2</v>
      </c>
      <c r="G38">
        <v>2</v>
      </c>
      <c r="H38">
        <v>3</v>
      </c>
      <c r="I38">
        <v>16</v>
      </c>
      <c r="J38" s="3" t="s">
        <v>4</v>
      </c>
      <c r="K38" s="4">
        <v>19</v>
      </c>
      <c r="L38">
        <v>6</v>
      </c>
      <c r="M38">
        <v>-1</v>
      </c>
      <c r="N38" s="5">
        <v>-0.14285714285714285</v>
      </c>
    </row>
    <row r="39" spans="1:14" x14ac:dyDescent="0.35">
      <c r="A39" s="6" t="s">
        <v>117</v>
      </c>
      <c r="B39" t="s">
        <v>47</v>
      </c>
      <c r="C39" t="s">
        <v>46</v>
      </c>
      <c r="D39">
        <v>7</v>
      </c>
      <c r="E39">
        <v>7</v>
      </c>
      <c r="F39">
        <v>2</v>
      </c>
      <c r="G39">
        <v>2</v>
      </c>
      <c r="H39">
        <v>3</v>
      </c>
      <c r="I39">
        <v>14</v>
      </c>
      <c r="J39" s="3" t="s">
        <v>4</v>
      </c>
      <c r="K39" s="4">
        <v>20</v>
      </c>
      <c r="L39">
        <v>6</v>
      </c>
      <c r="M39">
        <v>-1</v>
      </c>
      <c r="N39" s="5">
        <v>-0.14285714285714285</v>
      </c>
    </row>
    <row r="40" spans="1:14" x14ac:dyDescent="0.35">
      <c r="A40" s="6" t="s">
        <v>118</v>
      </c>
      <c r="B40" t="s">
        <v>40</v>
      </c>
      <c r="C40" t="s">
        <v>38</v>
      </c>
      <c r="D40">
        <v>8</v>
      </c>
      <c r="E40">
        <v>8</v>
      </c>
      <c r="F40">
        <v>2</v>
      </c>
      <c r="G40">
        <v>2</v>
      </c>
      <c r="H40">
        <v>4</v>
      </c>
      <c r="I40">
        <v>21</v>
      </c>
      <c r="J40" s="3" t="s">
        <v>4</v>
      </c>
      <c r="K40" s="4">
        <v>27</v>
      </c>
      <c r="L40">
        <v>6</v>
      </c>
      <c r="M40">
        <v>-2</v>
      </c>
      <c r="N40" s="5">
        <v>-0.25</v>
      </c>
    </row>
    <row r="41" spans="1:14" x14ac:dyDescent="0.35">
      <c r="A41" s="6" t="s">
        <v>119</v>
      </c>
      <c r="B41" t="s">
        <v>62</v>
      </c>
      <c r="C41" t="s">
        <v>60</v>
      </c>
      <c r="D41">
        <v>8</v>
      </c>
      <c r="E41">
        <v>8</v>
      </c>
      <c r="F41">
        <v>1</v>
      </c>
      <c r="G41">
        <v>4</v>
      </c>
      <c r="H41">
        <v>3</v>
      </c>
      <c r="I41">
        <v>20</v>
      </c>
      <c r="J41" s="3" t="s">
        <v>4</v>
      </c>
      <c r="K41" s="4">
        <v>19</v>
      </c>
      <c r="L41">
        <v>6</v>
      </c>
      <c r="M41">
        <v>-2</v>
      </c>
      <c r="N41" s="5">
        <v>-0.25</v>
      </c>
    </row>
    <row r="42" spans="1:14" x14ac:dyDescent="0.35">
      <c r="A42" s="6" t="s">
        <v>120</v>
      </c>
      <c r="B42" t="s">
        <v>44</v>
      </c>
      <c r="C42" t="s">
        <v>42</v>
      </c>
      <c r="D42">
        <v>9</v>
      </c>
      <c r="E42">
        <v>9</v>
      </c>
      <c r="F42">
        <v>2</v>
      </c>
      <c r="G42">
        <v>2</v>
      </c>
      <c r="H42">
        <v>5</v>
      </c>
      <c r="I42">
        <v>27</v>
      </c>
      <c r="J42" s="3" t="s">
        <v>4</v>
      </c>
      <c r="K42" s="4">
        <v>33</v>
      </c>
      <c r="L42">
        <v>6</v>
      </c>
      <c r="M42">
        <v>-3</v>
      </c>
      <c r="N42" s="5">
        <v>-0.33333333333333331</v>
      </c>
    </row>
    <row r="43" spans="1:14" x14ac:dyDescent="0.35">
      <c r="A43" s="6" t="s">
        <v>121</v>
      </c>
      <c r="B43" t="s">
        <v>25</v>
      </c>
      <c r="C43" t="s">
        <v>21</v>
      </c>
      <c r="D43">
        <v>6</v>
      </c>
      <c r="E43">
        <v>6</v>
      </c>
      <c r="F43">
        <v>2</v>
      </c>
      <c r="G43">
        <v>1</v>
      </c>
      <c r="H43">
        <v>3</v>
      </c>
      <c r="I43">
        <v>13</v>
      </c>
      <c r="J43" s="3" t="s">
        <v>4</v>
      </c>
      <c r="K43" s="4">
        <v>13</v>
      </c>
      <c r="L43">
        <v>5</v>
      </c>
      <c r="M43">
        <v>-1</v>
      </c>
      <c r="N43" s="5">
        <v>-0.16666666666666666</v>
      </c>
    </row>
    <row r="44" spans="1:14" x14ac:dyDescent="0.35">
      <c r="A44" s="6" t="s">
        <v>122</v>
      </c>
      <c r="B44" t="s">
        <v>52</v>
      </c>
      <c r="C44" t="s">
        <v>51</v>
      </c>
      <c r="D44">
        <v>8</v>
      </c>
      <c r="E44">
        <v>8</v>
      </c>
      <c r="F44">
        <v>2</v>
      </c>
      <c r="G44">
        <v>1</v>
      </c>
      <c r="H44">
        <v>5</v>
      </c>
      <c r="I44">
        <v>20</v>
      </c>
      <c r="J44" s="3" t="s">
        <v>4</v>
      </c>
      <c r="K44" s="4">
        <v>29</v>
      </c>
      <c r="L44">
        <v>5</v>
      </c>
      <c r="M44">
        <v>-3</v>
      </c>
      <c r="N44" s="5">
        <v>-0.375</v>
      </c>
    </row>
    <row r="45" spans="1:14" x14ac:dyDescent="0.35">
      <c r="A45" s="6" t="s">
        <v>123</v>
      </c>
      <c r="B45" t="s">
        <v>18</v>
      </c>
      <c r="C45" t="s">
        <v>15</v>
      </c>
      <c r="D45">
        <v>3</v>
      </c>
      <c r="E45">
        <v>3</v>
      </c>
      <c r="F45">
        <v>2</v>
      </c>
      <c r="G45">
        <v>0</v>
      </c>
      <c r="H45">
        <v>1</v>
      </c>
      <c r="I45">
        <v>11</v>
      </c>
      <c r="J45" s="3" t="s">
        <v>4</v>
      </c>
      <c r="K45" s="4">
        <v>7</v>
      </c>
      <c r="L45">
        <v>4</v>
      </c>
      <c r="M45">
        <v>1</v>
      </c>
      <c r="N45" s="5">
        <v>0.33333333333333331</v>
      </c>
    </row>
    <row r="46" spans="1:14" x14ac:dyDescent="0.35">
      <c r="A46" s="6" t="s">
        <v>124</v>
      </c>
      <c r="B46" t="s">
        <v>34</v>
      </c>
      <c r="C46" t="s">
        <v>32</v>
      </c>
      <c r="D46">
        <v>3</v>
      </c>
      <c r="E46">
        <v>3</v>
      </c>
      <c r="F46">
        <v>2</v>
      </c>
      <c r="G46">
        <v>0</v>
      </c>
      <c r="H46">
        <v>1</v>
      </c>
      <c r="I46">
        <v>10</v>
      </c>
      <c r="J46" s="3" t="s">
        <v>4</v>
      </c>
      <c r="K46" s="4">
        <v>8</v>
      </c>
      <c r="L46">
        <v>4</v>
      </c>
      <c r="M46">
        <v>1</v>
      </c>
      <c r="N46" s="5">
        <v>0.33333333333333331</v>
      </c>
    </row>
    <row r="47" spans="1:14" x14ac:dyDescent="0.35">
      <c r="A47" s="6" t="s">
        <v>125</v>
      </c>
      <c r="B47" t="s">
        <v>69</v>
      </c>
      <c r="C47" t="s">
        <v>65</v>
      </c>
      <c r="D47">
        <v>4</v>
      </c>
      <c r="E47">
        <v>4</v>
      </c>
      <c r="F47">
        <v>1</v>
      </c>
      <c r="G47">
        <v>2</v>
      </c>
      <c r="H47">
        <v>1</v>
      </c>
      <c r="I47">
        <v>16</v>
      </c>
      <c r="J47" s="3" t="s">
        <v>4</v>
      </c>
      <c r="K47" s="4">
        <v>19</v>
      </c>
      <c r="L47">
        <v>4</v>
      </c>
      <c r="M47">
        <v>0</v>
      </c>
      <c r="N47" s="5">
        <v>0</v>
      </c>
    </row>
    <row r="48" spans="1:14" x14ac:dyDescent="0.35">
      <c r="A48" s="6" t="s">
        <v>126</v>
      </c>
      <c r="B48" t="s">
        <v>63</v>
      </c>
      <c r="C48" t="s">
        <v>60</v>
      </c>
      <c r="D48">
        <v>4</v>
      </c>
      <c r="E48">
        <v>4</v>
      </c>
      <c r="F48">
        <v>1</v>
      </c>
      <c r="G48">
        <v>2</v>
      </c>
      <c r="H48">
        <v>1</v>
      </c>
      <c r="I48">
        <v>8</v>
      </c>
      <c r="J48" s="3" t="s">
        <v>4</v>
      </c>
      <c r="K48" s="4">
        <v>9</v>
      </c>
      <c r="L48">
        <v>4</v>
      </c>
      <c r="M48">
        <v>0</v>
      </c>
      <c r="N48" s="5">
        <v>0</v>
      </c>
    </row>
    <row r="49" spans="1:14" x14ac:dyDescent="0.35">
      <c r="A49" s="6" t="s">
        <v>127</v>
      </c>
      <c r="B49" t="s">
        <v>12</v>
      </c>
      <c r="C49" t="s">
        <v>10</v>
      </c>
      <c r="D49">
        <v>5</v>
      </c>
      <c r="E49">
        <v>5</v>
      </c>
      <c r="F49">
        <v>1</v>
      </c>
      <c r="G49">
        <v>2</v>
      </c>
      <c r="H49">
        <v>2</v>
      </c>
      <c r="I49">
        <v>8</v>
      </c>
      <c r="J49" s="3" t="s">
        <v>4</v>
      </c>
      <c r="K49" s="4">
        <v>10</v>
      </c>
      <c r="L49">
        <v>4</v>
      </c>
      <c r="M49">
        <v>-1</v>
      </c>
      <c r="N49" s="5">
        <v>-0.2</v>
      </c>
    </row>
    <row r="50" spans="1:14" x14ac:dyDescent="0.35">
      <c r="A50" s="6" t="s">
        <v>128</v>
      </c>
      <c r="B50" t="s">
        <v>48</v>
      </c>
      <c r="C50" t="s">
        <v>46</v>
      </c>
      <c r="D50">
        <v>6</v>
      </c>
      <c r="E50">
        <v>6</v>
      </c>
      <c r="F50">
        <v>1</v>
      </c>
      <c r="G50">
        <v>2</v>
      </c>
      <c r="H50">
        <v>3</v>
      </c>
      <c r="I50">
        <v>5</v>
      </c>
      <c r="J50" s="3" t="s">
        <v>4</v>
      </c>
      <c r="K50" s="4">
        <v>14</v>
      </c>
      <c r="L50">
        <v>4</v>
      </c>
      <c r="M50">
        <v>-2</v>
      </c>
      <c r="N50" s="5">
        <v>-0.33333333333333331</v>
      </c>
    </row>
    <row r="51" spans="1:14" x14ac:dyDescent="0.35">
      <c r="A51" s="6" t="s">
        <v>129</v>
      </c>
      <c r="B51" t="s">
        <v>2</v>
      </c>
      <c r="C51" t="s">
        <v>3</v>
      </c>
      <c r="D51">
        <v>8</v>
      </c>
      <c r="E51">
        <v>8</v>
      </c>
      <c r="F51">
        <v>1</v>
      </c>
      <c r="G51">
        <v>2</v>
      </c>
      <c r="H51">
        <v>5</v>
      </c>
      <c r="I51">
        <v>15</v>
      </c>
      <c r="J51" s="3" t="s">
        <v>4</v>
      </c>
      <c r="K51" s="4">
        <v>28</v>
      </c>
      <c r="L51">
        <v>4</v>
      </c>
      <c r="M51">
        <v>-4</v>
      </c>
      <c r="N51" s="5">
        <v>-0.5</v>
      </c>
    </row>
    <row r="52" spans="1:14" x14ac:dyDescent="0.35">
      <c r="A52" s="6" t="s">
        <v>130</v>
      </c>
      <c r="B52" t="s">
        <v>5</v>
      </c>
      <c r="C52" t="s">
        <v>3</v>
      </c>
      <c r="D52">
        <v>8</v>
      </c>
      <c r="E52">
        <v>8</v>
      </c>
      <c r="F52">
        <v>1</v>
      </c>
      <c r="G52">
        <v>2</v>
      </c>
      <c r="H52">
        <v>5</v>
      </c>
      <c r="I52">
        <v>13</v>
      </c>
      <c r="J52" s="3" t="s">
        <v>4</v>
      </c>
      <c r="K52" s="4">
        <v>25</v>
      </c>
      <c r="L52">
        <v>4</v>
      </c>
      <c r="M52">
        <v>-4</v>
      </c>
      <c r="N52" s="5">
        <v>-0.5</v>
      </c>
    </row>
    <row r="53" spans="1:14" x14ac:dyDescent="0.35">
      <c r="A53" s="6" t="s">
        <v>131</v>
      </c>
      <c r="B53" t="s">
        <v>74</v>
      </c>
      <c r="C53" t="s">
        <v>71</v>
      </c>
      <c r="D53">
        <v>4</v>
      </c>
      <c r="E53">
        <v>4</v>
      </c>
      <c r="F53">
        <v>1</v>
      </c>
      <c r="G53">
        <v>1</v>
      </c>
      <c r="H53">
        <v>2</v>
      </c>
      <c r="I53">
        <v>2</v>
      </c>
      <c r="J53" s="3" t="s">
        <v>4</v>
      </c>
      <c r="K53" s="4">
        <v>4</v>
      </c>
      <c r="L53">
        <v>3</v>
      </c>
      <c r="M53">
        <v>-1</v>
      </c>
      <c r="N53" s="5">
        <v>-0.25</v>
      </c>
    </row>
    <row r="54" spans="1:14" x14ac:dyDescent="0.35">
      <c r="A54" s="6" t="s">
        <v>132</v>
      </c>
      <c r="B54" t="s">
        <v>35</v>
      </c>
      <c r="C54" t="s">
        <v>32</v>
      </c>
      <c r="D54">
        <v>5</v>
      </c>
      <c r="E54">
        <v>5</v>
      </c>
      <c r="F54">
        <v>1</v>
      </c>
      <c r="G54">
        <v>1</v>
      </c>
      <c r="H54">
        <v>3</v>
      </c>
      <c r="I54">
        <v>7</v>
      </c>
      <c r="J54" s="3" t="s">
        <v>4</v>
      </c>
      <c r="K54" s="4">
        <v>12</v>
      </c>
      <c r="L54">
        <v>3</v>
      </c>
      <c r="M54">
        <v>-2</v>
      </c>
      <c r="N54" s="5">
        <v>-0.4</v>
      </c>
    </row>
    <row r="55" spans="1:14" x14ac:dyDescent="0.35">
      <c r="A55" s="6" t="s">
        <v>133</v>
      </c>
      <c r="B55" t="s">
        <v>49</v>
      </c>
      <c r="C55" t="s">
        <v>46</v>
      </c>
      <c r="D55">
        <v>5</v>
      </c>
      <c r="E55">
        <v>5</v>
      </c>
      <c r="F55">
        <v>1</v>
      </c>
      <c r="G55">
        <v>1</v>
      </c>
      <c r="H55">
        <v>3</v>
      </c>
      <c r="I55">
        <v>7</v>
      </c>
      <c r="J55" s="3" t="s">
        <v>4</v>
      </c>
      <c r="K55" s="4">
        <v>18</v>
      </c>
      <c r="L55">
        <v>3</v>
      </c>
      <c r="M55">
        <v>-2</v>
      </c>
      <c r="N55" s="5">
        <v>-0.4</v>
      </c>
    </row>
    <row r="56" spans="1:14" x14ac:dyDescent="0.35">
      <c r="A56" s="6" t="s">
        <v>134</v>
      </c>
      <c r="B56" t="s">
        <v>75</v>
      </c>
      <c r="C56" t="s">
        <v>71</v>
      </c>
      <c r="D56">
        <v>1</v>
      </c>
      <c r="E56">
        <v>1</v>
      </c>
      <c r="F56">
        <v>1</v>
      </c>
      <c r="G56">
        <v>0</v>
      </c>
      <c r="H56">
        <v>0</v>
      </c>
      <c r="I56">
        <v>4</v>
      </c>
      <c r="J56" s="3" t="s">
        <v>4</v>
      </c>
      <c r="K56" s="4">
        <v>0</v>
      </c>
      <c r="L56">
        <v>2</v>
      </c>
      <c r="M56">
        <v>1</v>
      </c>
      <c r="N56" s="5">
        <v>1</v>
      </c>
    </row>
    <row r="57" spans="1:14" x14ac:dyDescent="0.35">
      <c r="A57" s="6" t="s">
        <v>135</v>
      </c>
      <c r="B57" t="s">
        <v>79</v>
      </c>
      <c r="C57" t="s">
        <v>77</v>
      </c>
      <c r="D57">
        <v>7</v>
      </c>
      <c r="E57">
        <v>7</v>
      </c>
      <c r="F57">
        <v>1</v>
      </c>
      <c r="G57">
        <v>0</v>
      </c>
      <c r="H57">
        <v>6</v>
      </c>
      <c r="I57">
        <v>9</v>
      </c>
      <c r="J57" s="3" t="s">
        <v>4</v>
      </c>
      <c r="K57" s="4">
        <v>19</v>
      </c>
      <c r="L57">
        <v>2</v>
      </c>
      <c r="M57">
        <v>-5</v>
      </c>
      <c r="N57" s="5">
        <v>-0.7142857142857143</v>
      </c>
    </row>
    <row r="58" spans="1:14" x14ac:dyDescent="0.35">
      <c r="A58" s="6" t="s">
        <v>136</v>
      </c>
      <c r="B58" t="s">
        <v>53</v>
      </c>
      <c r="C58" t="s">
        <v>51</v>
      </c>
      <c r="D58">
        <v>8</v>
      </c>
      <c r="E58">
        <v>8</v>
      </c>
      <c r="F58">
        <v>1</v>
      </c>
      <c r="G58">
        <v>0</v>
      </c>
      <c r="H58">
        <v>7</v>
      </c>
      <c r="I58">
        <v>14</v>
      </c>
      <c r="J58" s="3" t="s">
        <v>4</v>
      </c>
      <c r="K58" s="4">
        <v>37</v>
      </c>
      <c r="L58">
        <v>2</v>
      </c>
      <c r="M58">
        <v>-6</v>
      </c>
      <c r="N58" s="5">
        <v>-0.75</v>
      </c>
    </row>
    <row r="59" spans="1:14" x14ac:dyDescent="0.35">
      <c r="A59" s="6" t="s">
        <v>137</v>
      </c>
      <c r="B59" t="s">
        <v>19</v>
      </c>
      <c r="C59" t="s">
        <v>15</v>
      </c>
      <c r="D59">
        <v>3</v>
      </c>
      <c r="E59">
        <v>3</v>
      </c>
      <c r="F59">
        <v>0</v>
      </c>
      <c r="G59">
        <v>1</v>
      </c>
      <c r="H59">
        <v>2</v>
      </c>
      <c r="I59">
        <v>2</v>
      </c>
      <c r="J59" s="3" t="s">
        <v>4</v>
      </c>
      <c r="K59" s="4">
        <v>4</v>
      </c>
      <c r="L59">
        <v>1</v>
      </c>
      <c r="M59">
        <v>-2</v>
      </c>
      <c r="N59" s="5">
        <v>-0.66666666666666663</v>
      </c>
    </row>
    <row r="60" spans="1:14" x14ac:dyDescent="0.35">
      <c r="A60" s="6" t="s">
        <v>138</v>
      </c>
      <c r="B60" t="s">
        <v>13</v>
      </c>
      <c r="C60" t="s">
        <v>10</v>
      </c>
      <c r="D60">
        <v>6</v>
      </c>
      <c r="E60">
        <v>6</v>
      </c>
      <c r="F60">
        <v>0</v>
      </c>
      <c r="G60">
        <v>1</v>
      </c>
      <c r="H60">
        <v>5</v>
      </c>
      <c r="I60">
        <v>2</v>
      </c>
      <c r="J60" s="3" t="s">
        <v>4</v>
      </c>
      <c r="K60" s="4">
        <v>11</v>
      </c>
      <c r="L60">
        <v>1</v>
      </c>
      <c r="M60">
        <v>-5</v>
      </c>
      <c r="N60" s="5">
        <v>-0.83333333333333337</v>
      </c>
    </row>
    <row r="61" spans="1:14" x14ac:dyDescent="0.35">
      <c r="A61" s="6" t="s">
        <v>139</v>
      </c>
      <c r="B61" t="s">
        <v>6</v>
      </c>
      <c r="C61" t="s">
        <v>3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 s="3" t="s">
        <v>4</v>
      </c>
      <c r="K61" s="4">
        <v>4</v>
      </c>
      <c r="L61">
        <v>0</v>
      </c>
      <c r="M61">
        <v>-1</v>
      </c>
      <c r="N61" s="5">
        <v>-1</v>
      </c>
    </row>
    <row r="62" spans="1:14" x14ac:dyDescent="0.35">
      <c r="A62" s="6" t="s">
        <v>140</v>
      </c>
      <c r="B62" t="s">
        <v>30</v>
      </c>
      <c r="C62" t="s">
        <v>27</v>
      </c>
      <c r="D62">
        <v>2</v>
      </c>
      <c r="E62">
        <v>2</v>
      </c>
      <c r="F62">
        <v>0</v>
      </c>
      <c r="G62">
        <v>0</v>
      </c>
      <c r="H62">
        <v>2</v>
      </c>
      <c r="I62">
        <v>3</v>
      </c>
      <c r="J62" s="3" t="s">
        <v>4</v>
      </c>
      <c r="K62" s="4">
        <v>7</v>
      </c>
      <c r="L62">
        <v>0</v>
      </c>
      <c r="M62">
        <v>-2</v>
      </c>
      <c r="N62" s="5">
        <v>-1</v>
      </c>
    </row>
    <row r="63" spans="1:14" x14ac:dyDescent="0.35">
      <c r="A63" s="6" t="s">
        <v>141</v>
      </c>
      <c r="B63" t="s">
        <v>7</v>
      </c>
      <c r="C63" t="s">
        <v>3</v>
      </c>
      <c r="D63">
        <v>2</v>
      </c>
      <c r="E63">
        <v>2</v>
      </c>
      <c r="F63">
        <v>0</v>
      </c>
      <c r="G63">
        <v>0</v>
      </c>
      <c r="H63">
        <v>2</v>
      </c>
      <c r="I63">
        <v>1</v>
      </c>
      <c r="J63" s="3" t="s">
        <v>4</v>
      </c>
      <c r="K63" s="4">
        <v>11</v>
      </c>
      <c r="L63">
        <v>0</v>
      </c>
      <c r="M63">
        <v>-2</v>
      </c>
      <c r="N63" s="5">
        <v>-1</v>
      </c>
    </row>
    <row r="64" spans="1:14" x14ac:dyDescent="0.35">
      <c r="A64" s="6" t="s">
        <v>142</v>
      </c>
      <c r="B64" t="s">
        <v>36</v>
      </c>
      <c r="C64" t="s">
        <v>32</v>
      </c>
      <c r="D64">
        <v>2</v>
      </c>
      <c r="E64">
        <v>2</v>
      </c>
      <c r="F64">
        <v>0</v>
      </c>
      <c r="G64">
        <v>0</v>
      </c>
      <c r="H64">
        <v>2</v>
      </c>
      <c r="I64">
        <v>1</v>
      </c>
      <c r="J64" s="3" t="s">
        <v>4</v>
      </c>
      <c r="K64" s="4">
        <v>4</v>
      </c>
      <c r="L64">
        <v>0</v>
      </c>
      <c r="M64">
        <v>-2</v>
      </c>
      <c r="N64" s="5">
        <v>-1</v>
      </c>
    </row>
    <row r="65" spans="1:14" x14ac:dyDescent="0.35">
      <c r="A65" s="6" t="s">
        <v>143</v>
      </c>
      <c r="B65" t="s">
        <v>80</v>
      </c>
      <c r="C65" t="s">
        <v>77</v>
      </c>
      <c r="D65">
        <v>4</v>
      </c>
      <c r="E65">
        <v>4</v>
      </c>
      <c r="F65">
        <v>0</v>
      </c>
      <c r="G65">
        <v>0</v>
      </c>
      <c r="H65">
        <v>4</v>
      </c>
      <c r="I65">
        <v>2</v>
      </c>
      <c r="J65" s="3" t="s">
        <v>4</v>
      </c>
      <c r="K65" s="4">
        <v>11</v>
      </c>
      <c r="L65">
        <v>0</v>
      </c>
      <c r="M65">
        <v>-4</v>
      </c>
      <c r="N65" s="5">
        <v>-1</v>
      </c>
    </row>
    <row r="66" spans="1:14" x14ac:dyDescent="0.35">
      <c r="A66" s="6" t="s">
        <v>144</v>
      </c>
      <c r="B66" t="s">
        <v>8</v>
      </c>
      <c r="C66" t="s">
        <v>3</v>
      </c>
      <c r="D66">
        <v>5</v>
      </c>
      <c r="E66">
        <v>5</v>
      </c>
      <c r="F66">
        <v>0</v>
      </c>
      <c r="G66">
        <v>0</v>
      </c>
      <c r="H66">
        <v>5</v>
      </c>
      <c r="I66">
        <v>10</v>
      </c>
      <c r="J66" s="3" t="s">
        <v>4</v>
      </c>
      <c r="K66" s="4">
        <v>39</v>
      </c>
      <c r="L66">
        <v>0</v>
      </c>
      <c r="M66">
        <v>-5</v>
      </c>
      <c r="N66" s="5">
        <v>-1</v>
      </c>
    </row>
    <row r="67" spans="1:14" x14ac:dyDescent="0.35">
      <c r="J67" s="3"/>
    </row>
    <row r="68" spans="1:14" x14ac:dyDescent="0.35">
      <c r="J68" s="3"/>
    </row>
    <row r="69" spans="1:14" x14ac:dyDescent="0.35">
      <c r="J69" s="3"/>
    </row>
    <row r="70" spans="1:14" x14ac:dyDescent="0.35">
      <c r="J70" s="3"/>
    </row>
    <row r="71" spans="1:14" x14ac:dyDescent="0.35">
      <c r="J71" s="3"/>
    </row>
    <row r="72" spans="1:14" x14ac:dyDescent="0.35">
      <c r="J72" s="3"/>
    </row>
    <row r="73" spans="1:14" x14ac:dyDescent="0.35">
      <c r="J73" s="3"/>
    </row>
    <row r="74" spans="1:14" x14ac:dyDescent="0.35">
      <c r="J74" s="3"/>
    </row>
    <row r="75" spans="1:14" x14ac:dyDescent="0.35">
      <c r="J75" s="3"/>
    </row>
    <row r="76" spans="1:14" x14ac:dyDescent="0.35">
      <c r="J76" s="3"/>
    </row>
    <row r="77" spans="1:14" x14ac:dyDescent="0.35">
      <c r="J77" s="3"/>
    </row>
    <row r="78" spans="1:14" x14ac:dyDescent="0.35">
      <c r="J78" s="3"/>
    </row>
    <row r="79" spans="1:14" x14ac:dyDescent="0.35">
      <c r="J79" s="3"/>
    </row>
    <row r="80" spans="1:14" x14ac:dyDescent="0.35">
      <c r="J80" s="3"/>
    </row>
    <row r="81" spans="10:10" x14ac:dyDescent="0.35">
      <c r="J81" s="3"/>
    </row>
    <row r="82" spans="10:10" x14ac:dyDescent="0.35">
      <c r="J82" s="3"/>
    </row>
    <row r="83" spans="10:10" x14ac:dyDescent="0.35">
      <c r="J83" s="3"/>
    </row>
    <row r="84" spans="10:10" x14ac:dyDescent="0.35">
      <c r="J84" s="3"/>
    </row>
    <row r="85" spans="10:10" x14ac:dyDescent="0.35">
      <c r="J85" s="3"/>
    </row>
    <row r="86" spans="10:10" x14ac:dyDescent="0.35">
      <c r="J86" s="3"/>
    </row>
    <row r="87" spans="10:10" x14ac:dyDescent="0.35">
      <c r="J87" s="3"/>
    </row>
    <row r="88" spans="10:10" x14ac:dyDescent="0.35">
      <c r="J88" s="3"/>
    </row>
    <row r="89" spans="10:10" x14ac:dyDescent="0.35">
      <c r="J89" s="3"/>
    </row>
    <row r="90" spans="10:10" x14ac:dyDescent="0.35">
      <c r="J90" s="3"/>
    </row>
    <row r="91" spans="10:10" x14ac:dyDescent="0.35">
      <c r="J91" s="3"/>
    </row>
    <row r="92" spans="10:10" x14ac:dyDescent="0.35">
      <c r="J92" s="3"/>
    </row>
    <row r="93" spans="10:10" x14ac:dyDescent="0.35">
      <c r="J93" s="3"/>
    </row>
    <row r="94" spans="10:10" x14ac:dyDescent="0.35">
      <c r="J94" s="3"/>
    </row>
    <row r="95" spans="10:10" x14ac:dyDescent="0.35">
      <c r="J95" s="3"/>
    </row>
    <row r="96" spans="10:10" x14ac:dyDescent="0.35">
      <c r="J96" s="3"/>
    </row>
    <row r="97" spans="10:10" x14ac:dyDescent="0.35">
      <c r="J97" s="3"/>
    </row>
    <row r="98" spans="10:10" x14ac:dyDescent="0.35">
      <c r="J98" s="3"/>
    </row>
    <row r="99" spans="10:10" x14ac:dyDescent="0.35">
      <c r="J99" s="3"/>
    </row>
    <row r="100" spans="10:10" x14ac:dyDescent="0.35">
      <c r="J100" s="3"/>
    </row>
    <row r="101" spans="10:10" x14ac:dyDescent="0.35">
      <c r="J101" s="3"/>
    </row>
    <row r="102" spans="10:10" x14ac:dyDescent="0.35">
      <c r="J102" s="3"/>
    </row>
    <row r="103" spans="10:10" x14ac:dyDescent="0.35">
      <c r="J103" s="3"/>
    </row>
    <row r="104" spans="10:10" x14ac:dyDescent="0.35">
      <c r="J104" s="3"/>
    </row>
    <row r="105" spans="10:10" x14ac:dyDescent="0.35">
      <c r="J105" s="3"/>
    </row>
    <row r="106" spans="10:10" x14ac:dyDescent="0.35">
      <c r="J106" s="3"/>
    </row>
    <row r="107" spans="10:10" x14ac:dyDescent="0.35">
      <c r="J107" s="3"/>
    </row>
    <row r="108" spans="10:10" x14ac:dyDescent="0.35">
      <c r="J108" s="3"/>
    </row>
    <row r="109" spans="10:10" x14ac:dyDescent="0.35">
      <c r="J109" s="3"/>
    </row>
    <row r="110" spans="10:10" x14ac:dyDescent="0.35">
      <c r="J110" s="3"/>
    </row>
    <row r="111" spans="10:10" x14ac:dyDescent="0.35">
      <c r="J111" s="3"/>
    </row>
    <row r="112" spans="10:10" x14ac:dyDescent="0.35">
      <c r="J112" s="3"/>
    </row>
    <row r="113" spans="10:10" x14ac:dyDescent="0.35">
      <c r="J113" s="3"/>
    </row>
    <row r="114" spans="10:10" x14ac:dyDescent="0.35">
      <c r="J114" s="3"/>
    </row>
    <row r="115" spans="10:10" x14ac:dyDescent="0.35">
      <c r="J115" s="3"/>
    </row>
    <row r="116" spans="10:10" x14ac:dyDescent="0.35">
      <c r="J116" s="3"/>
    </row>
    <row r="117" spans="10:10" x14ac:dyDescent="0.35">
      <c r="J117" s="3"/>
    </row>
    <row r="118" spans="10:10" x14ac:dyDescent="0.35">
      <c r="J118" s="3"/>
    </row>
    <row r="119" spans="10:10" x14ac:dyDescent="0.35">
      <c r="J119" s="3"/>
    </row>
    <row r="120" spans="10:10" x14ac:dyDescent="0.35">
      <c r="J120" s="3"/>
    </row>
    <row r="121" spans="10:10" x14ac:dyDescent="0.35">
      <c r="J121" s="3"/>
    </row>
    <row r="122" spans="10:10" x14ac:dyDescent="0.35">
      <c r="J122" s="3"/>
    </row>
    <row r="123" spans="10:10" x14ac:dyDescent="0.35">
      <c r="J123" s="3"/>
    </row>
    <row r="124" spans="10:10" x14ac:dyDescent="0.35">
      <c r="J124" s="3"/>
    </row>
    <row r="125" spans="10:10" x14ac:dyDescent="0.35">
      <c r="J125" s="3"/>
    </row>
    <row r="126" spans="10:10" x14ac:dyDescent="0.35">
      <c r="J126" s="3"/>
    </row>
    <row r="127" spans="10:10" x14ac:dyDescent="0.35">
      <c r="J127" s="3"/>
    </row>
    <row r="128" spans="10:10" x14ac:dyDescent="0.35">
      <c r="J128" s="3"/>
    </row>
    <row r="129" spans="10:10" x14ac:dyDescent="0.35">
      <c r="J129" s="3"/>
    </row>
    <row r="130" spans="10:10" x14ac:dyDescent="0.35">
      <c r="J130" s="3"/>
    </row>
    <row r="131" spans="10:10" x14ac:dyDescent="0.35">
      <c r="J131" s="3"/>
    </row>
    <row r="132" spans="10:10" x14ac:dyDescent="0.35">
      <c r="J132" s="3"/>
    </row>
    <row r="133" spans="10:10" x14ac:dyDescent="0.35">
      <c r="J133" s="3"/>
    </row>
    <row r="134" spans="10:10" x14ac:dyDescent="0.35">
      <c r="J134" s="3"/>
    </row>
    <row r="135" spans="10:10" x14ac:dyDescent="0.35">
      <c r="J135" s="3"/>
    </row>
    <row r="136" spans="10:10" x14ac:dyDescent="0.35">
      <c r="J136" s="3"/>
    </row>
    <row r="137" spans="10:10" x14ac:dyDescent="0.35">
      <c r="J137" s="3"/>
    </row>
    <row r="138" spans="10:10" x14ac:dyDescent="0.35">
      <c r="J138" s="3"/>
    </row>
    <row r="139" spans="10:10" x14ac:dyDescent="0.35">
      <c r="J139" s="3"/>
    </row>
    <row r="140" spans="10:10" x14ac:dyDescent="0.35">
      <c r="J140" s="3"/>
    </row>
    <row r="141" spans="10:10" x14ac:dyDescent="0.35">
      <c r="J141" s="3"/>
    </row>
    <row r="142" spans="10:10" x14ac:dyDescent="0.35">
      <c r="J142" s="3"/>
    </row>
    <row r="143" spans="10:10" x14ac:dyDescent="0.35">
      <c r="J143" s="3"/>
    </row>
    <row r="144" spans="10:10" x14ac:dyDescent="0.35">
      <c r="J144" s="3"/>
    </row>
    <row r="145" spans="10:10" x14ac:dyDescent="0.35">
      <c r="J145" s="3"/>
    </row>
    <row r="146" spans="10:10" x14ac:dyDescent="0.35">
      <c r="J146" s="3"/>
    </row>
    <row r="147" spans="10:10" x14ac:dyDescent="0.35">
      <c r="J147" s="3"/>
    </row>
    <row r="148" spans="10:10" x14ac:dyDescent="0.35">
      <c r="J148" s="3"/>
    </row>
    <row r="149" spans="10:10" x14ac:dyDescent="0.35">
      <c r="J149" s="3"/>
    </row>
    <row r="150" spans="10:10" x14ac:dyDescent="0.35">
      <c r="J150" s="3"/>
    </row>
    <row r="151" spans="10:10" x14ac:dyDescent="0.35">
      <c r="J151" s="3"/>
    </row>
    <row r="152" spans="10:10" x14ac:dyDescent="0.35">
      <c r="J152" s="3"/>
    </row>
    <row r="153" spans="10:10" x14ac:dyDescent="0.35">
      <c r="J153" s="3"/>
    </row>
    <row r="154" spans="10:10" x14ac:dyDescent="0.35">
      <c r="J154" s="3"/>
    </row>
    <row r="155" spans="10:10" x14ac:dyDescent="0.35">
      <c r="J155" s="3"/>
    </row>
    <row r="156" spans="10:10" x14ac:dyDescent="0.35">
      <c r="J156" s="3"/>
    </row>
    <row r="157" spans="10:10" x14ac:dyDescent="0.35">
      <c r="J157" s="3"/>
    </row>
    <row r="158" spans="10:10" x14ac:dyDescent="0.35">
      <c r="J158" s="3"/>
    </row>
    <row r="159" spans="10:10" x14ac:dyDescent="0.35">
      <c r="J159" s="3"/>
    </row>
    <row r="160" spans="10:10" x14ac:dyDescent="0.35">
      <c r="J160" s="3"/>
    </row>
    <row r="161" spans="10:10" x14ac:dyDescent="0.35">
      <c r="J161" s="3"/>
    </row>
    <row r="162" spans="10:10" x14ac:dyDescent="0.35">
      <c r="J162" s="3"/>
    </row>
    <row r="163" spans="10:10" x14ac:dyDescent="0.35">
      <c r="J163" s="3"/>
    </row>
    <row r="164" spans="10:10" x14ac:dyDescent="0.35">
      <c r="J164" s="3"/>
    </row>
    <row r="165" spans="10:10" x14ac:dyDescent="0.35">
      <c r="J165" s="3"/>
    </row>
    <row r="166" spans="10:10" x14ac:dyDescent="0.35">
      <c r="J166" s="3"/>
    </row>
    <row r="167" spans="10:10" x14ac:dyDescent="0.35">
      <c r="J167" s="3"/>
    </row>
    <row r="168" spans="10:10" x14ac:dyDescent="0.35">
      <c r="J168" s="3"/>
    </row>
    <row r="169" spans="10:10" x14ac:dyDescent="0.35">
      <c r="J169" s="3"/>
    </row>
  </sheetData>
  <mergeCells count="2">
    <mergeCell ref="B1:N1"/>
    <mergeCell ref="B2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Celkové poradi</vt:lpstr>
      <vt:lpstr>Finále</vt:lpstr>
      <vt:lpstr>Zakladni cast</vt:lpstr>
      <vt:lpstr>Tymy</vt:lpstr>
      <vt:lpstr>Celkové statistiky</vt:lpstr>
      <vt:lpstr>Celkové statistiky %</vt:lpstr>
      <vt:lpstr>Po zakladni casti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2019-04-04T07:40:39Z</dcterms:modified>
</cp:coreProperties>
</file>