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424" documentId="13_ncr:1_{80D9C291-2027-4995-9EB9-A2C8E73E43D1}" xr6:coauthVersionLast="41" xr6:coauthVersionMax="41" xr10:uidLastSave="{6884456F-E9C1-47AD-8B39-31DE4F880D5A}"/>
  <bookViews>
    <workbookView xWindow="-108" yWindow="-108" windowWidth="23256" windowHeight="12720" tabRatio="753" xr2:uid="{00000000-000D-0000-FFFF-FFFF00000000}"/>
  </bookViews>
  <sheets>
    <sheet name="Meziboří 9.11." sheetId="47" r:id="rId1"/>
    <sheet name="Brno 9.11." sheetId="48" r:id="rId2"/>
    <sheet name="CP_celkem" sheetId="16" r:id="rId3"/>
    <sheet name="Muzi" sheetId="18" r:id="rId4"/>
    <sheet name="Zeny" sheetId="19" r:id="rId5"/>
    <sheet name="Juniori" sheetId="20" r:id="rId6"/>
    <sheet name="St.zaci" sheetId="21" r:id="rId7"/>
    <sheet name="Ml.zaci" sheetId="22" r:id="rId8"/>
    <sheet name="Masters" sheetId="45" r:id="rId9"/>
    <sheet name="Turnaje" sheetId="3" r:id="rId10"/>
    <sheet name="Zakovska_tour" sheetId="23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4" i="23" l="1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L98" i="23"/>
  <c r="K98" i="23"/>
  <c r="J98" i="23"/>
  <c r="I98" i="23"/>
  <c r="H98" i="23"/>
  <c r="G98" i="23"/>
  <c r="F98" i="23"/>
  <c r="E98" i="23"/>
  <c r="D98" i="23"/>
  <c r="C98" i="23"/>
  <c r="B98" i="23"/>
  <c r="L121" i="23"/>
  <c r="K121" i="23"/>
  <c r="J121" i="23"/>
  <c r="I121" i="23"/>
  <c r="H121" i="23"/>
  <c r="G121" i="23"/>
  <c r="F121" i="23"/>
  <c r="E121" i="23"/>
  <c r="D121" i="23"/>
  <c r="C121" i="23"/>
  <c r="B121" i="23"/>
  <c r="L139" i="23"/>
  <c r="K139" i="23"/>
  <c r="J139" i="23"/>
  <c r="I139" i="23"/>
  <c r="H139" i="23"/>
  <c r="G139" i="23"/>
  <c r="F139" i="23"/>
  <c r="E139" i="23"/>
  <c r="D139" i="23"/>
  <c r="C139" i="23"/>
  <c r="B139" i="23"/>
  <c r="L154" i="23"/>
  <c r="K154" i="23"/>
  <c r="J154" i="23"/>
  <c r="I154" i="23"/>
  <c r="H154" i="23"/>
  <c r="G154" i="23"/>
  <c r="F154" i="23"/>
  <c r="E154" i="23"/>
  <c r="M154" i="23" s="1"/>
  <c r="D154" i="23"/>
  <c r="C154" i="23"/>
  <c r="B154" i="23"/>
  <c r="L167" i="23"/>
  <c r="K167" i="23"/>
  <c r="J167" i="23"/>
  <c r="I167" i="23"/>
  <c r="H167" i="23"/>
  <c r="G167" i="23"/>
  <c r="F167" i="23"/>
  <c r="E167" i="23"/>
  <c r="D167" i="23"/>
  <c r="C167" i="23"/>
  <c r="B167" i="23"/>
  <c r="L66" i="23"/>
  <c r="K66" i="23"/>
  <c r="J66" i="23"/>
  <c r="I66" i="23"/>
  <c r="H66" i="23"/>
  <c r="G66" i="23"/>
  <c r="F66" i="23"/>
  <c r="E66" i="23"/>
  <c r="D66" i="23"/>
  <c r="C66" i="23"/>
  <c r="B66" i="23"/>
  <c r="L32" i="23"/>
  <c r="K32" i="23"/>
  <c r="J32" i="23"/>
  <c r="I32" i="23"/>
  <c r="H32" i="23"/>
  <c r="G32" i="23"/>
  <c r="F32" i="23"/>
  <c r="E32" i="23"/>
  <c r="D32" i="23"/>
  <c r="C32" i="23"/>
  <c r="B32" i="23"/>
  <c r="L55" i="23"/>
  <c r="K55" i="23"/>
  <c r="J55" i="23"/>
  <c r="I55" i="23"/>
  <c r="H55" i="23"/>
  <c r="G55" i="23"/>
  <c r="F55" i="23"/>
  <c r="E55" i="23"/>
  <c r="D55" i="23"/>
  <c r="C55" i="23"/>
  <c r="B55" i="23"/>
  <c r="L141" i="23"/>
  <c r="K141" i="23"/>
  <c r="J141" i="23"/>
  <c r="I141" i="23"/>
  <c r="H141" i="23"/>
  <c r="G141" i="23"/>
  <c r="F141" i="23"/>
  <c r="E141" i="23"/>
  <c r="D141" i="23"/>
  <c r="C141" i="23"/>
  <c r="B141" i="23"/>
  <c r="L62" i="23"/>
  <c r="K62" i="23"/>
  <c r="J62" i="23"/>
  <c r="I62" i="23"/>
  <c r="H62" i="23"/>
  <c r="G62" i="23"/>
  <c r="F62" i="23"/>
  <c r="E62" i="23"/>
  <c r="D62" i="23"/>
  <c r="C62" i="23"/>
  <c r="B62" i="23"/>
  <c r="L149" i="23"/>
  <c r="K149" i="23"/>
  <c r="J149" i="23"/>
  <c r="I149" i="23"/>
  <c r="H149" i="23"/>
  <c r="G149" i="23"/>
  <c r="F149" i="23"/>
  <c r="N149" i="23" s="1"/>
  <c r="E149" i="23"/>
  <c r="D149" i="23"/>
  <c r="C149" i="23"/>
  <c r="B149" i="23"/>
  <c r="L85" i="23"/>
  <c r="K85" i="23"/>
  <c r="J85" i="23"/>
  <c r="I85" i="23"/>
  <c r="H85" i="23"/>
  <c r="G85" i="23"/>
  <c r="F85" i="23"/>
  <c r="E85" i="23"/>
  <c r="D85" i="23"/>
  <c r="C85" i="23"/>
  <c r="B85" i="23"/>
  <c r="L76" i="23"/>
  <c r="K76" i="23"/>
  <c r="J76" i="23"/>
  <c r="I76" i="23"/>
  <c r="H76" i="23"/>
  <c r="G76" i="23"/>
  <c r="F76" i="23"/>
  <c r="E76" i="23"/>
  <c r="D76" i="23"/>
  <c r="C76" i="23"/>
  <c r="B76" i="23"/>
  <c r="L40" i="23"/>
  <c r="K40" i="23"/>
  <c r="J40" i="23"/>
  <c r="I40" i="23"/>
  <c r="H40" i="23"/>
  <c r="G40" i="23"/>
  <c r="F40" i="23"/>
  <c r="E40" i="23"/>
  <c r="D40" i="23"/>
  <c r="C40" i="23"/>
  <c r="B40" i="23"/>
  <c r="L69" i="23"/>
  <c r="K69" i="23"/>
  <c r="J69" i="23"/>
  <c r="I69" i="23"/>
  <c r="H69" i="23"/>
  <c r="G69" i="23"/>
  <c r="F69" i="23"/>
  <c r="E69" i="23"/>
  <c r="D69" i="23"/>
  <c r="C69" i="23"/>
  <c r="B69" i="23"/>
  <c r="L135" i="23"/>
  <c r="K135" i="23"/>
  <c r="J135" i="23"/>
  <c r="I135" i="23"/>
  <c r="H135" i="23"/>
  <c r="G135" i="23"/>
  <c r="F135" i="23"/>
  <c r="E135" i="23"/>
  <c r="D135" i="23"/>
  <c r="C135" i="23"/>
  <c r="B135" i="23"/>
  <c r="L25" i="23"/>
  <c r="K25" i="23"/>
  <c r="J25" i="23"/>
  <c r="I25" i="23"/>
  <c r="H25" i="23"/>
  <c r="G25" i="23"/>
  <c r="F25" i="23"/>
  <c r="E25" i="23"/>
  <c r="D25" i="23"/>
  <c r="C25" i="23"/>
  <c r="B25" i="23"/>
  <c r="L100" i="23"/>
  <c r="K100" i="23"/>
  <c r="J100" i="23"/>
  <c r="I100" i="23"/>
  <c r="H100" i="23"/>
  <c r="G100" i="23"/>
  <c r="F100" i="23"/>
  <c r="E100" i="23"/>
  <c r="D100" i="23"/>
  <c r="C100" i="23"/>
  <c r="B100" i="23"/>
  <c r="L74" i="23"/>
  <c r="K74" i="23"/>
  <c r="J74" i="23"/>
  <c r="I74" i="23"/>
  <c r="H74" i="23"/>
  <c r="G74" i="23"/>
  <c r="F74" i="23"/>
  <c r="E74" i="23"/>
  <c r="D74" i="23"/>
  <c r="C74" i="23"/>
  <c r="B74" i="23"/>
  <c r="L70" i="23"/>
  <c r="K70" i="23"/>
  <c r="J70" i="23"/>
  <c r="I70" i="23"/>
  <c r="H70" i="23"/>
  <c r="G70" i="23"/>
  <c r="F70" i="23"/>
  <c r="E70" i="23"/>
  <c r="D70" i="23"/>
  <c r="C70" i="23"/>
  <c r="B70" i="23"/>
  <c r="L106" i="23"/>
  <c r="K106" i="23"/>
  <c r="J106" i="23"/>
  <c r="I106" i="23"/>
  <c r="H106" i="23"/>
  <c r="G106" i="23"/>
  <c r="F106" i="23"/>
  <c r="E106" i="23"/>
  <c r="D106" i="23"/>
  <c r="C106" i="23"/>
  <c r="B106" i="23"/>
  <c r="L43" i="23"/>
  <c r="K43" i="23"/>
  <c r="J43" i="23"/>
  <c r="I43" i="23"/>
  <c r="H43" i="23"/>
  <c r="G43" i="23"/>
  <c r="F43" i="23"/>
  <c r="E43" i="23"/>
  <c r="D43" i="23"/>
  <c r="C43" i="23"/>
  <c r="B43" i="23"/>
  <c r="L39" i="23"/>
  <c r="K39" i="23"/>
  <c r="J39" i="23"/>
  <c r="I39" i="23"/>
  <c r="H39" i="23"/>
  <c r="G39" i="23"/>
  <c r="F39" i="23"/>
  <c r="E39" i="23"/>
  <c r="D39" i="23"/>
  <c r="C39" i="23"/>
  <c r="B39" i="23"/>
  <c r="L73" i="23"/>
  <c r="K73" i="23"/>
  <c r="J73" i="23"/>
  <c r="I73" i="23"/>
  <c r="H73" i="23"/>
  <c r="G73" i="23"/>
  <c r="F73" i="23"/>
  <c r="E73" i="23"/>
  <c r="D73" i="23"/>
  <c r="C73" i="23"/>
  <c r="B73" i="23"/>
  <c r="L53" i="23"/>
  <c r="K53" i="23"/>
  <c r="J53" i="23"/>
  <c r="I53" i="23"/>
  <c r="H53" i="23"/>
  <c r="G53" i="23"/>
  <c r="F53" i="23"/>
  <c r="E53" i="23"/>
  <c r="D53" i="23"/>
  <c r="C53" i="23"/>
  <c r="B53" i="23"/>
  <c r="L94" i="23"/>
  <c r="K94" i="23"/>
  <c r="J94" i="23"/>
  <c r="I94" i="23"/>
  <c r="H94" i="23"/>
  <c r="G94" i="23"/>
  <c r="F94" i="23"/>
  <c r="E94" i="23"/>
  <c r="D94" i="23"/>
  <c r="C94" i="23"/>
  <c r="B94" i="23"/>
  <c r="L185" i="23"/>
  <c r="K185" i="23"/>
  <c r="J185" i="23"/>
  <c r="I185" i="23"/>
  <c r="H185" i="23"/>
  <c r="G185" i="23"/>
  <c r="F185" i="23"/>
  <c r="E185" i="23"/>
  <c r="D185" i="23"/>
  <c r="C185" i="23"/>
  <c r="B185" i="23"/>
  <c r="L34" i="23"/>
  <c r="K34" i="23"/>
  <c r="J34" i="23"/>
  <c r="I34" i="23"/>
  <c r="H34" i="23"/>
  <c r="G34" i="23"/>
  <c r="F34" i="23"/>
  <c r="E34" i="23"/>
  <c r="M34" i="23" s="1"/>
  <c r="D34" i="23"/>
  <c r="C34" i="23"/>
  <c r="B34" i="23"/>
  <c r="L14" i="23"/>
  <c r="K14" i="23"/>
  <c r="J14" i="23"/>
  <c r="I14" i="23"/>
  <c r="H14" i="23"/>
  <c r="G14" i="23"/>
  <c r="F14" i="23"/>
  <c r="E14" i="23"/>
  <c r="D14" i="23"/>
  <c r="C14" i="23"/>
  <c r="B14" i="23"/>
  <c r="L184" i="23"/>
  <c r="K184" i="23"/>
  <c r="J184" i="23"/>
  <c r="I184" i="23"/>
  <c r="H184" i="23"/>
  <c r="G184" i="23"/>
  <c r="F184" i="23"/>
  <c r="E184" i="23"/>
  <c r="D184" i="23"/>
  <c r="C184" i="23"/>
  <c r="B184" i="23"/>
  <c r="L9" i="23"/>
  <c r="K9" i="23"/>
  <c r="J9" i="23"/>
  <c r="I9" i="23"/>
  <c r="H9" i="23"/>
  <c r="G9" i="23"/>
  <c r="F9" i="23"/>
  <c r="E9" i="23"/>
  <c r="D9" i="23"/>
  <c r="C9" i="23"/>
  <c r="B9" i="23"/>
  <c r="L38" i="23"/>
  <c r="K38" i="23"/>
  <c r="J38" i="23"/>
  <c r="I38" i="23"/>
  <c r="H38" i="23"/>
  <c r="G38" i="23"/>
  <c r="F38" i="23"/>
  <c r="E38" i="23"/>
  <c r="D38" i="23"/>
  <c r="C38" i="23"/>
  <c r="B38" i="23"/>
  <c r="L148" i="23"/>
  <c r="K148" i="23"/>
  <c r="J148" i="23"/>
  <c r="I148" i="23"/>
  <c r="H148" i="23"/>
  <c r="G148" i="23"/>
  <c r="F148" i="23"/>
  <c r="E148" i="23"/>
  <c r="D148" i="23"/>
  <c r="C148" i="23"/>
  <c r="B148" i="23"/>
  <c r="L71" i="23"/>
  <c r="K71" i="23"/>
  <c r="J71" i="23"/>
  <c r="I71" i="23"/>
  <c r="H71" i="23"/>
  <c r="G71" i="23"/>
  <c r="F71" i="23"/>
  <c r="E71" i="23"/>
  <c r="D71" i="23"/>
  <c r="C71" i="23"/>
  <c r="B71" i="23"/>
  <c r="L110" i="23"/>
  <c r="K110" i="23"/>
  <c r="J110" i="23"/>
  <c r="I110" i="23"/>
  <c r="H110" i="23"/>
  <c r="G110" i="23"/>
  <c r="F110" i="23"/>
  <c r="E110" i="23"/>
  <c r="D110" i="23"/>
  <c r="C110" i="23"/>
  <c r="B110" i="23"/>
  <c r="L127" i="23"/>
  <c r="K127" i="23"/>
  <c r="J127" i="23"/>
  <c r="I127" i="23"/>
  <c r="H127" i="23"/>
  <c r="G127" i="23"/>
  <c r="F127" i="23"/>
  <c r="E127" i="23"/>
  <c r="M127" i="23" s="1"/>
  <c r="D127" i="23"/>
  <c r="C127" i="23"/>
  <c r="B127" i="23"/>
  <c r="L44" i="23"/>
  <c r="K44" i="23"/>
  <c r="J44" i="23"/>
  <c r="I44" i="23"/>
  <c r="H44" i="23"/>
  <c r="G44" i="23"/>
  <c r="F44" i="23"/>
  <c r="E44" i="23"/>
  <c r="D44" i="23"/>
  <c r="C44" i="23"/>
  <c r="B44" i="23"/>
  <c r="L29" i="23"/>
  <c r="K29" i="23"/>
  <c r="J29" i="23"/>
  <c r="I29" i="23"/>
  <c r="H29" i="23"/>
  <c r="G29" i="23"/>
  <c r="F29" i="23"/>
  <c r="E29" i="23"/>
  <c r="D29" i="23"/>
  <c r="C29" i="23"/>
  <c r="B29" i="23"/>
  <c r="L6" i="23"/>
  <c r="K6" i="23"/>
  <c r="J6" i="23"/>
  <c r="I6" i="23"/>
  <c r="H6" i="23"/>
  <c r="G6" i="23"/>
  <c r="F6" i="23"/>
  <c r="E6" i="23"/>
  <c r="D6" i="23"/>
  <c r="C6" i="23"/>
  <c r="B6" i="23"/>
  <c r="L147" i="23"/>
  <c r="K147" i="23"/>
  <c r="J147" i="23"/>
  <c r="I147" i="23"/>
  <c r="H147" i="23"/>
  <c r="G147" i="23"/>
  <c r="F147" i="23"/>
  <c r="E147" i="23"/>
  <c r="D147" i="23"/>
  <c r="C147" i="23"/>
  <c r="B147" i="23"/>
  <c r="L113" i="23"/>
  <c r="K113" i="23"/>
  <c r="J113" i="23"/>
  <c r="I113" i="23"/>
  <c r="H113" i="23"/>
  <c r="G113" i="23"/>
  <c r="F113" i="23"/>
  <c r="E113" i="23"/>
  <c r="D113" i="23"/>
  <c r="C113" i="23"/>
  <c r="B113" i="23"/>
  <c r="L124" i="23"/>
  <c r="K124" i="23"/>
  <c r="J124" i="23"/>
  <c r="I124" i="23"/>
  <c r="H124" i="23"/>
  <c r="G124" i="23"/>
  <c r="F124" i="23"/>
  <c r="E124" i="23"/>
  <c r="D124" i="23"/>
  <c r="C124" i="23"/>
  <c r="B124" i="23"/>
  <c r="L146" i="23"/>
  <c r="K146" i="23"/>
  <c r="J146" i="23"/>
  <c r="I146" i="23"/>
  <c r="H146" i="23"/>
  <c r="G146" i="23"/>
  <c r="F146" i="23"/>
  <c r="E146" i="23"/>
  <c r="D146" i="23"/>
  <c r="C146" i="23"/>
  <c r="B146" i="23"/>
  <c r="L109" i="23"/>
  <c r="K109" i="23"/>
  <c r="J109" i="23"/>
  <c r="I109" i="23"/>
  <c r="H109" i="23"/>
  <c r="G109" i="23"/>
  <c r="F109" i="23"/>
  <c r="E109" i="23"/>
  <c r="D109" i="23"/>
  <c r="C109" i="23"/>
  <c r="B109" i="23"/>
  <c r="L11" i="23"/>
  <c r="K11" i="23"/>
  <c r="J11" i="23"/>
  <c r="I11" i="23"/>
  <c r="H11" i="23"/>
  <c r="G11" i="23"/>
  <c r="F11" i="23"/>
  <c r="E11" i="23"/>
  <c r="D11" i="23"/>
  <c r="C11" i="23"/>
  <c r="B11" i="23"/>
  <c r="L46" i="23"/>
  <c r="K46" i="23"/>
  <c r="J46" i="23"/>
  <c r="I46" i="23"/>
  <c r="H46" i="23"/>
  <c r="G46" i="23"/>
  <c r="F46" i="23"/>
  <c r="E46" i="23"/>
  <c r="D46" i="23"/>
  <c r="C46" i="23"/>
  <c r="B46" i="23"/>
  <c r="L48" i="23"/>
  <c r="K48" i="23"/>
  <c r="J48" i="23"/>
  <c r="I48" i="23"/>
  <c r="H48" i="23"/>
  <c r="G48" i="23"/>
  <c r="F48" i="23"/>
  <c r="E48" i="23"/>
  <c r="D48" i="23"/>
  <c r="C48" i="23"/>
  <c r="B48" i="23"/>
  <c r="L96" i="23"/>
  <c r="K96" i="23"/>
  <c r="J96" i="23"/>
  <c r="I96" i="23"/>
  <c r="H96" i="23"/>
  <c r="G96" i="23"/>
  <c r="F96" i="23"/>
  <c r="E96" i="23"/>
  <c r="M96" i="23" s="1"/>
  <c r="D96" i="23"/>
  <c r="C96" i="23"/>
  <c r="B96" i="23"/>
  <c r="L130" i="23"/>
  <c r="K130" i="23"/>
  <c r="J130" i="23"/>
  <c r="I130" i="23"/>
  <c r="H130" i="23"/>
  <c r="G130" i="23"/>
  <c r="F130" i="23"/>
  <c r="E130" i="23"/>
  <c r="D130" i="23"/>
  <c r="C130" i="23"/>
  <c r="B130" i="23"/>
  <c r="L42" i="23"/>
  <c r="K42" i="23"/>
  <c r="J42" i="23"/>
  <c r="I42" i="23"/>
  <c r="H42" i="23"/>
  <c r="G42" i="23"/>
  <c r="F42" i="23"/>
  <c r="E42" i="23"/>
  <c r="D42" i="23"/>
  <c r="C42" i="23"/>
  <c r="B42" i="23"/>
  <c r="L17" i="23"/>
  <c r="K17" i="23"/>
  <c r="J17" i="23"/>
  <c r="I17" i="23"/>
  <c r="H17" i="23"/>
  <c r="G17" i="23"/>
  <c r="F17" i="23"/>
  <c r="E17" i="23"/>
  <c r="D17" i="23"/>
  <c r="C17" i="23"/>
  <c r="B17" i="23"/>
  <c r="L30" i="23"/>
  <c r="K30" i="23"/>
  <c r="J30" i="23"/>
  <c r="I30" i="23"/>
  <c r="H30" i="23"/>
  <c r="G30" i="23"/>
  <c r="F30" i="23"/>
  <c r="E30" i="23"/>
  <c r="D30" i="23"/>
  <c r="C30" i="23"/>
  <c r="B30" i="23"/>
  <c r="L79" i="23"/>
  <c r="K79" i="23"/>
  <c r="J79" i="23"/>
  <c r="I79" i="23"/>
  <c r="H79" i="23"/>
  <c r="G79" i="23"/>
  <c r="F79" i="23"/>
  <c r="E79" i="23"/>
  <c r="D79" i="23"/>
  <c r="C79" i="23"/>
  <c r="B79" i="23"/>
  <c r="L112" i="23"/>
  <c r="K112" i="23"/>
  <c r="J112" i="23"/>
  <c r="I112" i="23"/>
  <c r="H112" i="23"/>
  <c r="G112" i="23"/>
  <c r="F112" i="23"/>
  <c r="E112" i="23"/>
  <c r="D112" i="23"/>
  <c r="C112" i="23"/>
  <c r="B112" i="23"/>
  <c r="L105" i="23"/>
  <c r="K105" i="23"/>
  <c r="J105" i="23"/>
  <c r="I105" i="23"/>
  <c r="H105" i="23"/>
  <c r="G105" i="23"/>
  <c r="F105" i="23"/>
  <c r="E105" i="23"/>
  <c r="D105" i="23"/>
  <c r="C105" i="23"/>
  <c r="B105" i="23"/>
  <c r="L37" i="23"/>
  <c r="K37" i="23"/>
  <c r="J37" i="23"/>
  <c r="I37" i="23"/>
  <c r="H37" i="23"/>
  <c r="G37" i="23"/>
  <c r="F37" i="23"/>
  <c r="E37" i="23"/>
  <c r="D37" i="23"/>
  <c r="C37" i="23"/>
  <c r="B37" i="23"/>
  <c r="L87" i="23"/>
  <c r="K87" i="23"/>
  <c r="J87" i="23"/>
  <c r="I87" i="23"/>
  <c r="H87" i="23"/>
  <c r="G87" i="23"/>
  <c r="F87" i="23"/>
  <c r="E87" i="23"/>
  <c r="D87" i="23"/>
  <c r="C87" i="23"/>
  <c r="B87" i="23"/>
  <c r="L90" i="23"/>
  <c r="K90" i="23"/>
  <c r="J90" i="23"/>
  <c r="I90" i="23"/>
  <c r="H90" i="23"/>
  <c r="G90" i="23"/>
  <c r="F90" i="23"/>
  <c r="E90" i="23"/>
  <c r="D90" i="23"/>
  <c r="C90" i="23"/>
  <c r="B90" i="23"/>
  <c r="L164" i="23"/>
  <c r="K164" i="23"/>
  <c r="J164" i="23"/>
  <c r="I164" i="23"/>
  <c r="H164" i="23"/>
  <c r="G164" i="23"/>
  <c r="F164" i="23"/>
  <c r="E164" i="23"/>
  <c r="D164" i="23"/>
  <c r="C164" i="23"/>
  <c r="B164" i="23"/>
  <c r="L160" i="23"/>
  <c r="K160" i="23"/>
  <c r="J160" i="23"/>
  <c r="I160" i="23"/>
  <c r="H160" i="23"/>
  <c r="G160" i="23"/>
  <c r="F160" i="23"/>
  <c r="E160" i="23"/>
  <c r="D160" i="23"/>
  <c r="C160" i="23"/>
  <c r="B160" i="23"/>
  <c r="L126" i="23"/>
  <c r="K126" i="23"/>
  <c r="J126" i="23"/>
  <c r="I126" i="23"/>
  <c r="H126" i="23"/>
  <c r="G126" i="23"/>
  <c r="F126" i="23"/>
  <c r="E126" i="23"/>
  <c r="D126" i="23"/>
  <c r="C126" i="23"/>
  <c r="B126" i="23"/>
  <c r="L56" i="23"/>
  <c r="K56" i="23"/>
  <c r="J56" i="23"/>
  <c r="I56" i="23"/>
  <c r="H56" i="23"/>
  <c r="G56" i="23"/>
  <c r="F56" i="23"/>
  <c r="E56" i="23"/>
  <c r="D56" i="23"/>
  <c r="C56" i="23"/>
  <c r="B56" i="23"/>
  <c r="L177" i="23"/>
  <c r="K177" i="23"/>
  <c r="J177" i="23"/>
  <c r="I177" i="23"/>
  <c r="H177" i="23"/>
  <c r="G177" i="23"/>
  <c r="F177" i="23"/>
  <c r="E177" i="23"/>
  <c r="D177" i="23"/>
  <c r="C177" i="23"/>
  <c r="B177" i="23"/>
  <c r="L36" i="23"/>
  <c r="K36" i="23"/>
  <c r="J36" i="23"/>
  <c r="I36" i="23"/>
  <c r="H36" i="23"/>
  <c r="G36" i="23"/>
  <c r="F36" i="23"/>
  <c r="E36" i="23"/>
  <c r="D36" i="23"/>
  <c r="C36" i="23"/>
  <c r="B36" i="23"/>
  <c r="L114" i="23"/>
  <c r="K114" i="23"/>
  <c r="J114" i="23"/>
  <c r="I114" i="23"/>
  <c r="H114" i="23"/>
  <c r="G114" i="23"/>
  <c r="F114" i="23"/>
  <c r="E114" i="23"/>
  <c r="D114" i="23"/>
  <c r="C114" i="23"/>
  <c r="B114" i="23"/>
  <c r="L159" i="23"/>
  <c r="K159" i="23"/>
  <c r="J159" i="23"/>
  <c r="I159" i="23"/>
  <c r="H159" i="23"/>
  <c r="G159" i="23"/>
  <c r="F159" i="23"/>
  <c r="E159" i="23"/>
  <c r="D159" i="23"/>
  <c r="C159" i="23"/>
  <c r="B159" i="23"/>
  <c r="L103" i="23"/>
  <c r="K103" i="23"/>
  <c r="J103" i="23"/>
  <c r="I103" i="23"/>
  <c r="H103" i="23"/>
  <c r="G103" i="23"/>
  <c r="F103" i="23"/>
  <c r="E103" i="23"/>
  <c r="D103" i="23"/>
  <c r="C103" i="23"/>
  <c r="B103" i="23"/>
  <c r="L75" i="23"/>
  <c r="K75" i="23"/>
  <c r="J75" i="23"/>
  <c r="I75" i="23"/>
  <c r="H75" i="23"/>
  <c r="G75" i="23"/>
  <c r="F75" i="23"/>
  <c r="E75" i="23"/>
  <c r="D75" i="23"/>
  <c r="C75" i="23"/>
  <c r="B75" i="23"/>
  <c r="L131" i="23"/>
  <c r="K131" i="23"/>
  <c r="J131" i="23"/>
  <c r="I131" i="23"/>
  <c r="H131" i="23"/>
  <c r="G131" i="23"/>
  <c r="F131" i="23"/>
  <c r="E131" i="23"/>
  <c r="D131" i="23"/>
  <c r="C131" i="23"/>
  <c r="B131" i="23"/>
  <c r="L84" i="23"/>
  <c r="K84" i="23"/>
  <c r="J84" i="23"/>
  <c r="I84" i="23"/>
  <c r="H84" i="23"/>
  <c r="G84" i="23"/>
  <c r="F84" i="23"/>
  <c r="E84" i="23"/>
  <c r="D84" i="23"/>
  <c r="C84" i="23"/>
  <c r="B84" i="23"/>
  <c r="L23" i="23"/>
  <c r="K23" i="23"/>
  <c r="J23" i="23"/>
  <c r="I23" i="23"/>
  <c r="H23" i="23"/>
  <c r="G23" i="23"/>
  <c r="F23" i="23"/>
  <c r="E23" i="23"/>
  <c r="D23" i="23"/>
  <c r="C23" i="23"/>
  <c r="B23" i="23"/>
  <c r="L176" i="23"/>
  <c r="K176" i="23"/>
  <c r="J176" i="23"/>
  <c r="I176" i="23"/>
  <c r="H176" i="23"/>
  <c r="G176" i="23"/>
  <c r="F176" i="23"/>
  <c r="E176" i="23"/>
  <c r="D176" i="23"/>
  <c r="C176" i="23"/>
  <c r="B176" i="23"/>
  <c r="L183" i="23"/>
  <c r="K183" i="23"/>
  <c r="J183" i="23"/>
  <c r="I183" i="23"/>
  <c r="H183" i="23"/>
  <c r="G183" i="23"/>
  <c r="F183" i="23"/>
  <c r="E183" i="23"/>
  <c r="D183" i="23"/>
  <c r="C183" i="23"/>
  <c r="B183" i="23"/>
  <c r="L163" i="23"/>
  <c r="K163" i="23"/>
  <c r="J163" i="23"/>
  <c r="I163" i="23"/>
  <c r="H163" i="23"/>
  <c r="G163" i="23"/>
  <c r="F163" i="23"/>
  <c r="E163" i="23"/>
  <c r="D163" i="23"/>
  <c r="C163" i="23"/>
  <c r="B163" i="23"/>
  <c r="L15" i="23"/>
  <c r="K15" i="23"/>
  <c r="J15" i="23"/>
  <c r="I15" i="23"/>
  <c r="H15" i="23"/>
  <c r="G15" i="23"/>
  <c r="F15" i="23"/>
  <c r="E15" i="23"/>
  <c r="D15" i="23"/>
  <c r="C15" i="23"/>
  <c r="B15" i="23"/>
  <c r="L26" i="23"/>
  <c r="K26" i="23"/>
  <c r="J26" i="23"/>
  <c r="I26" i="23"/>
  <c r="H26" i="23"/>
  <c r="G26" i="23"/>
  <c r="F26" i="23"/>
  <c r="E26" i="23"/>
  <c r="D26" i="23"/>
  <c r="C26" i="23"/>
  <c r="B26" i="23"/>
  <c r="L158" i="23"/>
  <c r="K158" i="23"/>
  <c r="J158" i="23"/>
  <c r="I158" i="23"/>
  <c r="H158" i="23"/>
  <c r="G158" i="23"/>
  <c r="F158" i="23"/>
  <c r="E158" i="23"/>
  <c r="D158" i="23"/>
  <c r="C158" i="23"/>
  <c r="B158" i="23"/>
  <c r="L117" i="23"/>
  <c r="K117" i="23"/>
  <c r="J117" i="23"/>
  <c r="I117" i="23"/>
  <c r="H117" i="23"/>
  <c r="G117" i="23"/>
  <c r="F117" i="23"/>
  <c r="E117" i="23"/>
  <c r="D117" i="23"/>
  <c r="C117" i="23"/>
  <c r="B117" i="23"/>
  <c r="L111" i="23"/>
  <c r="K111" i="23"/>
  <c r="J111" i="23"/>
  <c r="I111" i="23"/>
  <c r="H111" i="23"/>
  <c r="G111" i="23"/>
  <c r="F111" i="23"/>
  <c r="E111" i="23"/>
  <c r="D111" i="23"/>
  <c r="C111" i="23"/>
  <c r="B111" i="23"/>
  <c r="L93" i="23"/>
  <c r="K93" i="23"/>
  <c r="J93" i="23"/>
  <c r="I93" i="23"/>
  <c r="H93" i="23"/>
  <c r="G93" i="23"/>
  <c r="F93" i="23"/>
  <c r="E93" i="23"/>
  <c r="D93" i="23"/>
  <c r="C93" i="23"/>
  <c r="B93" i="23"/>
  <c r="L170" i="23"/>
  <c r="K170" i="23"/>
  <c r="J170" i="23"/>
  <c r="I170" i="23"/>
  <c r="H170" i="23"/>
  <c r="G170" i="23"/>
  <c r="F170" i="23"/>
  <c r="E170" i="23"/>
  <c r="D170" i="23"/>
  <c r="C170" i="23"/>
  <c r="B170" i="23"/>
  <c r="L169" i="23"/>
  <c r="K169" i="23"/>
  <c r="J169" i="23"/>
  <c r="I169" i="23"/>
  <c r="H169" i="23"/>
  <c r="G169" i="23"/>
  <c r="F169" i="23"/>
  <c r="E169" i="23"/>
  <c r="D169" i="23"/>
  <c r="C169" i="23"/>
  <c r="B169" i="23"/>
  <c r="L13" i="23"/>
  <c r="K13" i="23"/>
  <c r="J13" i="23"/>
  <c r="I13" i="23"/>
  <c r="H13" i="23"/>
  <c r="G13" i="23"/>
  <c r="F13" i="23"/>
  <c r="E13" i="23"/>
  <c r="D13" i="23"/>
  <c r="C13" i="23"/>
  <c r="B13" i="23"/>
  <c r="L91" i="23"/>
  <c r="K91" i="23"/>
  <c r="J91" i="23"/>
  <c r="I91" i="23"/>
  <c r="H91" i="23"/>
  <c r="G91" i="23"/>
  <c r="F91" i="23"/>
  <c r="E91" i="23"/>
  <c r="D91" i="23"/>
  <c r="C91" i="23"/>
  <c r="B91" i="23"/>
  <c r="L83" i="23"/>
  <c r="K83" i="23"/>
  <c r="J83" i="23"/>
  <c r="I83" i="23"/>
  <c r="H83" i="23"/>
  <c r="G83" i="23"/>
  <c r="F83" i="23"/>
  <c r="E83" i="23"/>
  <c r="D83" i="23"/>
  <c r="C83" i="23"/>
  <c r="B83" i="23"/>
  <c r="L108" i="23"/>
  <c r="K108" i="23"/>
  <c r="J108" i="23"/>
  <c r="I108" i="23"/>
  <c r="H108" i="23"/>
  <c r="G108" i="23"/>
  <c r="F108" i="23"/>
  <c r="E108" i="23"/>
  <c r="D108" i="23"/>
  <c r="C108" i="23"/>
  <c r="B108" i="23"/>
  <c r="L122" i="23"/>
  <c r="K122" i="23"/>
  <c r="J122" i="23"/>
  <c r="I122" i="23"/>
  <c r="H122" i="23"/>
  <c r="G122" i="23"/>
  <c r="F122" i="23"/>
  <c r="E122" i="23"/>
  <c r="D122" i="23"/>
  <c r="C122" i="23"/>
  <c r="B122" i="23"/>
  <c r="L68" i="23"/>
  <c r="K68" i="23"/>
  <c r="J68" i="23"/>
  <c r="I68" i="23"/>
  <c r="H68" i="23"/>
  <c r="G68" i="23"/>
  <c r="F68" i="23"/>
  <c r="E68" i="23"/>
  <c r="D68" i="23"/>
  <c r="C68" i="23"/>
  <c r="B68" i="23"/>
  <c r="L168" i="23"/>
  <c r="K168" i="23"/>
  <c r="J168" i="23"/>
  <c r="I168" i="23"/>
  <c r="H168" i="23"/>
  <c r="G168" i="23"/>
  <c r="F168" i="23"/>
  <c r="E168" i="23"/>
  <c r="D168" i="23"/>
  <c r="C168" i="23"/>
  <c r="B168" i="23"/>
  <c r="L41" i="23"/>
  <c r="K41" i="23"/>
  <c r="J41" i="23"/>
  <c r="I41" i="23"/>
  <c r="H41" i="23"/>
  <c r="G41" i="23"/>
  <c r="F41" i="23"/>
  <c r="E41" i="23"/>
  <c r="D41" i="23"/>
  <c r="C41" i="23"/>
  <c r="B41" i="23"/>
  <c r="L182" i="23"/>
  <c r="K182" i="23"/>
  <c r="J182" i="23"/>
  <c r="I182" i="23"/>
  <c r="H182" i="23"/>
  <c r="G182" i="23"/>
  <c r="F182" i="23"/>
  <c r="E182" i="23"/>
  <c r="D182" i="23"/>
  <c r="C182" i="23"/>
  <c r="B182" i="23"/>
  <c r="L5" i="23"/>
  <c r="K5" i="23"/>
  <c r="J5" i="23"/>
  <c r="I5" i="23"/>
  <c r="H5" i="23"/>
  <c r="G5" i="23"/>
  <c r="F5" i="23"/>
  <c r="E5" i="23"/>
  <c r="D5" i="23"/>
  <c r="C5" i="23"/>
  <c r="B5" i="23"/>
  <c r="L7" i="23"/>
  <c r="K7" i="23"/>
  <c r="J7" i="23"/>
  <c r="I7" i="23"/>
  <c r="H7" i="23"/>
  <c r="G7" i="23"/>
  <c r="F7" i="23"/>
  <c r="E7" i="23"/>
  <c r="D7" i="23"/>
  <c r="C7" i="23"/>
  <c r="B7" i="23"/>
  <c r="L136" i="23"/>
  <c r="K136" i="23"/>
  <c r="J136" i="23"/>
  <c r="I136" i="23"/>
  <c r="H136" i="23"/>
  <c r="G136" i="23"/>
  <c r="F136" i="23"/>
  <c r="E136" i="23"/>
  <c r="D136" i="23"/>
  <c r="C136" i="23"/>
  <c r="B136" i="23"/>
  <c r="L16" i="23"/>
  <c r="K16" i="23"/>
  <c r="J16" i="23"/>
  <c r="I16" i="23"/>
  <c r="H16" i="23"/>
  <c r="G16" i="23"/>
  <c r="F16" i="23"/>
  <c r="E16" i="23"/>
  <c r="D16" i="23"/>
  <c r="C16" i="23"/>
  <c r="B16" i="23"/>
  <c r="L120" i="23"/>
  <c r="K120" i="23"/>
  <c r="J120" i="23"/>
  <c r="I120" i="23"/>
  <c r="H120" i="23"/>
  <c r="G120" i="23"/>
  <c r="F120" i="23"/>
  <c r="E120" i="23"/>
  <c r="D120" i="23"/>
  <c r="C120" i="23"/>
  <c r="B120" i="23"/>
  <c r="L28" i="23"/>
  <c r="K28" i="23"/>
  <c r="J28" i="23"/>
  <c r="I28" i="23"/>
  <c r="H28" i="23"/>
  <c r="G28" i="23"/>
  <c r="F28" i="23"/>
  <c r="E28" i="23"/>
  <c r="D28" i="23"/>
  <c r="C28" i="23"/>
  <c r="B28" i="23"/>
  <c r="L19" i="23"/>
  <c r="K19" i="23"/>
  <c r="J19" i="23"/>
  <c r="I19" i="23"/>
  <c r="H19" i="23"/>
  <c r="G19" i="23"/>
  <c r="F19" i="23"/>
  <c r="E19" i="23"/>
  <c r="D19" i="23"/>
  <c r="C19" i="23"/>
  <c r="B19" i="23"/>
  <c r="L128" i="23"/>
  <c r="K128" i="23"/>
  <c r="J128" i="23"/>
  <c r="I128" i="23"/>
  <c r="H128" i="23"/>
  <c r="G128" i="23"/>
  <c r="F128" i="23"/>
  <c r="E128" i="23"/>
  <c r="D128" i="23"/>
  <c r="C128" i="23"/>
  <c r="B128" i="23"/>
  <c r="L61" i="23"/>
  <c r="K61" i="23"/>
  <c r="J61" i="23"/>
  <c r="I61" i="23"/>
  <c r="H61" i="23"/>
  <c r="G61" i="23"/>
  <c r="F61" i="23"/>
  <c r="E61" i="23"/>
  <c r="D61" i="23"/>
  <c r="C61" i="23"/>
  <c r="B61" i="23"/>
  <c r="L162" i="23"/>
  <c r="K162" i="23"/>
  <c r="J162" i="23"/>
  <c r="I162" i="23"/>
  <c r="H162" i="23"/>
  <c r="G162" i="23"/>
  <c r="F162" i="23"/>
  <c r="E162" i="23"/>
  <c r="D162" i="23"/>
  <c r="C162" i="23"/>
  <c r="B162" i="23"/>
  <c r="L129" i="23"/>
  <c r="K129" i="23"/>
  <c r="J129" i="23"/>
  <c r="I129" i="23"/>
  <c r="H129" i="23"/>
  <c r="G129" i="23"/>
  <c r="F129" i="23"/>
  <c r="E129" i="23"/>
  <c r="D129" i="23"/>
  <c r="C129" i="23"/>
  <c r="B129" i="23"/>
  <c r="L157" i="23"/>
  <c r="K157" i="23"/>
  <c r="J157" i="23"/>
  <c r="I157" i="23"/>
  <c r="H157" i="23"/>
  <c r="G157" i="23"/>
  <c r="F157" i="23"/>
  <c r="E157" i="23"/>
  <c r="D157" i="23"/>
  <c r="C157" i="23"/>
  <c r="B157" i="23"/>
  <c r="L138" i="23"/>
  <c r="K138" i="23"/>
  <c r="J138" i="23"/>
  <c r="I138" i="23"/>
  <c r="H138" i="23"/>
  <c r="G138" i="23"/>
  <c r="F138" i="23"/>
  <c r="E138" i="23"/>
  <c r="D138" i="23"/>
  <c r="C138" i="23"/>
  <c r="B138" i="23"/>
  <c r="L45" i="23"/>
  <c r="K45" i="23"/>
  <c r="J45" i="23"/>
  <c r="I45" i="23"/>
  <c r="H45" i="23"/>
  <c r="G45" i="23"/>
  <c r="F45" i="23"/>
  <c r="E45" i="23"/>
  <c r="D45" i="23"/>
  <c r="C45" i="23"/>
  <c r="B45" i="23"/>
  <c r="L175" i="23"/>
  <c r="K175" i="23"/>
  <c r="J175" i="23"/>
  <c r="I175" i="23"/>
  <c r="H175" i="23"/>
  <c r="G175" i="23"/>
  <c r="F175" i="23"/>
  <c r="E175" i="23"/>
  <c r="D175" i="23"/>
  <c r="C175" i="23"/>
  <c r="B175" i="23"/>
  <c r="L88" i="23"/>
  <c r="K88" i="23"/>
  <c r="J88" i="23"/>
  <c r="I88" i="23"/>
  <c r="H88" i="23"/>
  <c r="G88" i="23"/>
  <c r="F88" i="23"/>
  <c r="E88" i="23"/>
  <c r="D88" i="23"/>
  <c r="C88" i="23"/>
  <c r="B88" i="23"/>
  <c r="L99" i="23"/>
  <c r="K99" i="23"/>
  <c r="J99" i="23"/>
  <c r="I99" i="23"/>
  <c r="H99" i="23"/>
  <c r="G99" i="23"/>
  <c r="F99" i="23"/>
  <c r="E99" i="23"/>
  <c r="D99" i="23"/>
  <c r="C99" i="23"/>
  <c r="B99" i="23"/>
  <c r="L24" i="23"/>
  <c r="K24" i="23"/>
  <c r="J24" i="23"/>
  <c r="I24" i="23"/>
  <c r="H24" i="23"/>
  <c r="G24" i="23"/>
  <c r="F24" i="23"/>
  <c r="E24" i="23"/>
  <c r="D24" i="23"/>
  <c r="C24" i="23"/>
  <c r="B24" i="23"/>
  <c r="L181" i="23"/>
  <c r="K181" i="23"/>
  <c r="J181" i="23"/>
  <c r="I181" i="23"/>
  <c r="H181" i="23"/>
  <c r="G181" i="23"/>
  <c r="F181" i="23"/>
  <c r="E181" i="23"/>
  <c r="D181" i="23"/>
  <c r="C181" i="23"/>
  <c r="B181" i="23"/>
  <c r="L153" i="23"/>
  <c r="K153" i="23"/>
  <c r="J153" i="23"/>
  <c r="I153" i="23"/>
  <c r="H153" i="23"/>
  <c r="G153" i="23"/>
  <c r="F153" i="23"/>
  <c r="E153" i="23"/>
  <c r="D153" i="23"/>
  <c r="C153" i="23"/>
  <c r="B153" i="23"/>
  <c r="L59" i="23"/>
  <c r="K59" i="23"/>
  <c r="J59" i="23"/>
  <c r="I59" i="23"/>
  <c r="H59" i="23"/>
  <c r="G59" i="23"/>
  <c r="F59" i="23"/>
  <c r="E59" i="23"/>
  <c r="D59" i="23"/>
  <c r="C59" i="23"/>
  <c r="B59" i="23"/>
  <c r="L89" i="23"/>
  <c r="K89" i="23"/>
  <c r="J89" i="23"/>
  <c r="I89" i="23"/>
  <c r="H89" i="23"/>
  <c r="G89" i="23"/>
  <c r="F89" i="23"/>
  <c r="E89" i="23"/>
  <c r="D89" i="23"/>
  <c r="C89" i="23"/>
  <c r="B89" i="23"/>
  <c r="L86" i="23"/>
  <c r="K86" i="23"/>
  <c r="J86" i="23"/>
  <c r="I86" i="23"/>
  <c r="H86" i="23"/>
  <c r="G86" i="23"/>
  <c r="F86" i="23"/>
  <c r="E86" i="23"/>
  <c r="D86" i="23"/>
  <c r="C86" i="23"/>
  <c r="B86" i="23"/>
  <c r="L77" i="23"/>
  <c r="K77" i="23"/>
  <c r="J77" i="23"/>
  <c r="I77" i="23"/>
  <c r="H77" i="23"/>
  <c r="G77" i="23"/>
  <c r="F77" i="23"/>
  <c r="E77" i="23"/>
  <c r="D77" i="23"/>
  <c r="C77" i="23"/>
  <c r="B77" i="23"/>
  <c r="L180" i="23"/>
  <c r="K180" i="23"/>
  <c r="J180" i="23"/>
  <c r="I180" i="23"/>
  <c r="H180" i="23"/>
  <c r="G180" i="23"/>
  <c r="F180" i="23"/>
  <c r="E180" i="23"/>
  <c r="D180" i="23"/>
  <c r="C180" i="23"/>
  <c r="B180" i="23"/>
  <c r="L145" i="23"/>
  <c r="K145" i="23"/>
  <c r="J145" i="23"/>
  <c r="I145" i="23"/>
  <c r="H145" i="23"/>
  <c r="G145" i="23"/>
  <c r="F145" i="23"/>
  <c r="E145" i="23"/>
  <c r="D145" i="23"/>
  <c r="C145" i="23"/>
  <c r="B145" i="23"/>
  <c r="L116" i="23"/>
  <c r="K116" i="23"/>
  <c r="J116" i="23"/>
  <c r="I116" i="23"/>
  <c r="H116" i="23"/>
  <c r="G116" i="23"/>
  <c r="F116" i="23"/>
  <c r="E116" i="23"/>
  <c r="D116" i="23"/>
  <c r="C116" i="23"/>
  <c r="B116" i="23"/>
  <c r="L143" i="23"/>
  <c r="K143" i="23"/>
  <c r="J143" i="23"/>
  <c r="I143" i="23"/>
  <c r="H143" i="23"/>
  <c r="G143" i="23"/>
  <c r="F143" i="23"/>
  <c r="E143" i="23"/>
  <c r="D143" i="23"/>
  <c r="C143" i="23"/>
  <c r="B143" i="23"/>
  <c r="L52" i="23"/>
  <c r="K52" i="23"/>
  <c r="J52" i="23"/>
  <c r="I52" i="23"/>
  <c r="H52" i="23"/>
  <c r="G52" i="23"/>
  <c r="F52" i="23"/>
  <c r="E52" i="23"/>
  <c r="D52" i="23"/>
  <c r="C52" i="23"/>
  <c r="B52" i="23"/>
  <c r="L35" i="23"/>
  <c r="K35" i="23"/>
  <c r="J35" i="23"/>
  <c r="I35" i="23"/>
  <c r="H35" i="23"/>
  <c r="G35" i="23"/>
  <c r="F35" i="23"/>
  <c r="E35" i="23"/>
  <c r="D35" i="23"/>
  <c r="C35" i="23"/>
  <c r="B35" i="23"/>
  <c r="L27" i="23"/>
  <c r="K27" i="23"/>
  <c r="J27" i="23"/>
  <c r="I27" i="23"/>
  <c r="H27" i="23"/>
  <c r="G27" i="23"/>
  <c r="F27" i="23"/>
  <c r="E27" i="23"/>
  <c r="D27" i="23"/>
  <c r="C27" i="23"/>
  <c r="B27" i="23"/>
  <c r="L82" i="23"/>
  <c r="K82" i="23"/>
  <c r="J82" i="23"/>
  <c r="I82" i="23"/>
  <c r="H82" i="23"/>
  <c r="G82" i="23"/>
  <c r="F82" i="23"/>
  <c r="E82" i="23"/>
  <c r="D82" i="23"/>
  <c r="C82" i="23"/>
  <c r="B82" i="23"/>
  <c r="L64" i="23"/>
  <c r="K64" i="23"/>
  <c r="J64" i="23"/>
  <c r="I64" i="23"/>
  <c r="H64" i="23"/>
  <c r="G64" i="23"/>
  <c r="F64" i="23"/>
  <c r="E64" i="23"/>
  <c r="D64" i="23"/>
  <c r="C64" i="23"/>
  <c r="B64" i="23"/>
  <c r="L119" i="23"/>
  <c r="K119" i="23"/>
  <c r="J119" i="23"/>
  <c r="I119" i="23"/>
  <c r="H119" i="23"/>
  <c r="G119" i="23"/>
  <c r="F119" i="23"/>
  <c r="E119" i="23"/>
  <c r="D119" i="23"/>
  <c r="C119" i="23"/>
  <c r="B119" i="23"/>
  <c r="L10" i="23"/>
  <c r="K10" i="23"/>
  <c r="J10" i="23"/>
  <c r="I10" i="23"/>
  <c r="H10" i="23"/>
  <c r="G10" i="23"/>
  <c r="F10" i="23"/>
  <c r="E10" i="23"/>
  <c r="D10" i="23"/>
  <c r="C10" i="23"/>
  <c r="B10" i="23"/>
  <c r="L49" i="23"/>
  <c r="K49" i="23"/>
  <c r="J49" i="23"/>
  <c r="I49" i="23"/>
  <c r="H49" i="23"/>
  <c r="G49" i="23"/>
  <c r="F49" i="23"/>
  <c r="E49" i="23"/>
  <c r="D49" i="23"/>
  <c r="C49" i="23"/>
  <c r="B49" i="23"/>
  <c r="L33" i="23"/>
  <c r="K33" i="23"/>
  <c r="J33" i="23"/>
  <c r="I33" i="23"/>
  <c r="H33" i="23"/>
  <c r="G33" i="23"/>
  <c r="F33" i="23"/>
  <c r="E33" i="23"/>
  <c r="D33" i="23"/>
  <c r="C33" i="23"/>
  <c r="B33" i="23"/>
  <c r="L118" i="23"/>
  <c r="K118" i="23"/>
  <c r="J118" i="23"/>
  <c r="I118" i="23"/>
  <c r="H118" i="23"/>
  <c r="G118" i="23"/>
  <c r="F118" i="23"/>
  <c r="E118" i="23"/>
  <c r="D118" i="23"/>
  <c r="C118" i="23"/>
  <c r="B118" i="23"/>
  <c r="L125" i="23"/>
  <c r="K125" i="23"/>
  <c r="J125" i="23"/>
  <c r="I125" i="23"/>
  <c r="H125" i="23"/>
  <c r="G125" i="23"/>
  <c r="F125" i="23"/>
  <c r="E125" i="23"/>
  <c r="D125" i="23"/>
  <c r="C125" i="23"/>
  <c r="B125" i="23"/>
  <c r="L156" i="23"/>
  <c r="K156" i="23"/>
  <c r="J156" i="23"/>
  <c r="I156" i="23"/>
  <c r="H156" i="23"/>
  <c r="G156" i="23"/>
  <c r="F156" i="23"/>
  <c r="E156" i="23"/>
  <c r="D156" i="23"/>
  <c r="C156" i="23"/>
  <c r="B156" i="23"/>
  <c r="L174" i="23"/>
  <c r="K174" i="23"/>
  <c r="J174" i="23"/>
  <c r="I174" i="23"/>
  <c r="H174" i="23"/>
  <c r="G174" i="23"/>
  <c r="F174" i="23"/>
  <c r="E174" i="23"/>
  <c r="D174" i="23"/>
  <c r="C174" i="23"/>
  <c r="B174" i="23"/>
  <c r="L102" i="23"/>
  <c r="K102" i="23"/>
  <c r="J102" i="23"/>
  <c r="I102" i="23"/>
  <c r="H102" i="23"/>
  <c r="G102" i="23"/>
  <c r="F102" i="23"/>
  <c r="E102" i="23"/>
  <c r="D102" i="23"/>
  <c r="C102" i="23"/>
  <c r="B102" i="23"/>
  <c r="L179" i="23"/>
  <c r="K179" i="23"/>
  <c r="J179" i="23"/>
  <c r="I179" i="23"/>
  <c r="H179" i="23"/>
  <c r="G179" i="23"/>
  <c r="F179" i="23"/>
  <c r="E179" i="23"/>
  <c r="D179" i="23"/>
  <c r="C179" i="23"/>
  <c r="B179" i="23"/>
  <c r="L31" i="23"/>
  <c r="K31" i="23"/>
  <c r="J31" i="23"/>
  <c r="I31" i="23"/>
  <c r="H31" i="23"/>
  <c r="G31" i="23"/>
  <c r="F31" i="23"/>
  <c r="E31" i="23"/>
  <c r="D31" i="23"/>
  <c r="C31" i="23"/>
  <c r="B31" i="23"/>
  <c r="L152" i="23"/>
  <c r="K152" i="23"/>
  <c r="J152" i="23"/>
  <c r="I152" i="23"/>
  <c r="H152" i="23"/>
  <c r="G152" i="23"/>
  <c r="F152" i="23"/>
  <c r="E152" i="23"/>
  <c r="D152" i="23"/>
  <c r="C152" i="23"/>
  <c r="B152" i="23"/>
  <c r="L78" i="23"/>
  <c r="K78" i="23"/>
  <c r="J78" i="23"/>
  <c r="I78" i="23"/>
  <c r="H78" i="23"/>
  <c r="G78" i="23"/>
  <c r="F78" i="23"/>
  <c r="E78" i="23"/>
  <c r="D78" i="23"/>
  <c r="C78" i="23"/>
  <c r="B78" i="23"/>
  <c r="L134" i="23"/>
  <c r="K134" i="23"/>
  <c r="J134" i="23"/>
  <c r="I134" i="23"/>
  <c r="H134" i="23"/>
  <c r="G134" i="23"/>
  <c r="F134" i="23"/>
  <c r="E134" i="23"/>
  <c r="D134" i="23"/>
  <c r="C134" i="23"/>
  <c r="B134" i="23"/>
  <c r="L155" i="23"/>
  <c r="K155" i="23"/>
  <c r="J155" i="23"/>
  <c r="I155" i="23"/>
  <c r="H155" i="23"/>
  <c r="G155" i="23"/>
  <c r="F155" i="23"/>
  <c r="E155" i="23"/>
  <c r="D155" i="23"/>
  <c r="C155" i="23"/>
  <c r="B155" i="23"/>
  <c r="L50" i="23"/>
  <c r="K50" i="23"/>
  <c r="J50" i="23"/>
  <c r="I50" i="23"/>
  <c r="H50" i="23"/>
  <c r="G50" i="23"/>
  <c r="F50" i="23"/>
  <c r="E50" i="23"/>
  <c r="D50" i="23"/>
  <c r="C50" i="23"/>
  <c r="B50" i="23"/>
  <c r="L137" i="23"/>
  <c r="K137" i="23"/>
  <c r="J137" i="23"/>
  <c r="I137" i="23"/>
  <c r="H137" i="23"/>
  <c r="G137" i="23"/>
  <c r="F137" i="23"/>
  <c r="E137" i="23"/>
  <c r="D137" i="23"/>
  <c r="C137" i="23"/>
  <c r="B137" i="23"/>
  <c r="L142" i="23"/>
  <c r="K142" i="23"/>
  <c r="J142" i="23"/>
  <c r="I142" i="23"/>
  <c r="H142" i="23"/>
  <c r="G142" i="23"/>
  <c r="F142" i="23"/>
  <c r="E142" i="23"/>
  <c r="D142" i="23"/>
  <c r="C142" i="23"/>
  <c r="B142" i="23"/>
  <c r="L12" i="23"/>
  <c r="K12" i="23"/>
  <c r="J12" i="23"/>
  <c r="I12" i="23"/>
  <c r="H12" i="23"/>
  <c r="G12" i="23"/>
  <c r="F12" i="23"/>
  <c r="E12" i="23"/>
  <c r="D12" i="23"/>
  <c r="C12" i="23"/>
  <c r="B12" i="23"/>
  <c r="L21" i="23"/>
  <c r="K21" i="23"/>
  <c r="J21" i="23"/>
  <c r="I21" i="23"/>
  <c r="H21" i="23"/>
  <c r="G21" i="23"/>
  <c r="F21" i="23"/>
  <c r="E21" i="23"/>
  <c r="D21" i="23"/>
  <c r="C21" i="23"/>
  <c r="B21" i="23"/>
  <c r="L54" i="23"/>
  <c r="K54" i="23"/>
  <c r="J54" i="23"/>
  <c r="I54" i="23"/>
  <c r="H54" i="23"/>
  <c r="G54" i="23"/>
  <c r="F54" i="23"/>
  <c r="E54" i="23"/>
  <c r="D54" i="23"/>
  <c r="C54" i="23"/>
  <c r="B54" i="23"/>
  <c r="L60" i="23"/>
  <c r="K60" i="23"/>
  <c r="J60" i="23"/>
  <c r="I60" i="23"/>
  <c r="H60" i="23"/>
  <c r="G60" i="23"/>
  <c r="F60" i="23"/>
  <c r="E60" i="23"/>
  <c r="D60" i="23"/>
  <c r="C60" i="23"/>
  <c r="B60" i="23"/>
  <c r="L67" i="23"/>
  <c r="K67" i="23"/>
  <c r="J67" i="23"/>
  <c r="I67" i="23"/>
  <c r="H67" i="23"/>
  <c r="G67" i="23"/>
  <c r="F67" i="23"/>
  <c r="E67" i="23"/>
  <c r="D67" i="23"/>
  <c r="C67" i="23"/>
  <c r="B67" i="23"/>
  <c r="L173" i="23"/>
  <c r="K173" i="23"/>
  <c r="J173" i="23"/>
  <c r="I173" i="23"/>
  <c r="H173" i="23"/>
  <c r="G173" i="23"/>
  <c r="F173" i="23"/>
  <c r="E173" i="23"/>
  <c r="D173" i="23"/>
  <c r="C173" i="23"/>
  <c r="B173" i="23"/>
  <c r="L97" i="23"/>
  <c r="K97" i="23"/>
  <c r="J97" i="23"/>
  <c r="I97" i="23"/>
  <c r="H97" i="23"/>
  <c r="G97" i="23"/>
  <c r="F97" i="23"/>
  <c r="E97" i="23"/>
  <c r="D97" i="23"/>
  <c r="C97" i="23"/>
  <c r="B97" i="23"/>
  <c r="L166" i="23"/>
  <c r="K166" i="23"/>
  <c r="J166" i="23"/>
  <c r="I166" i="23"/>
  <c r="H166" i="23"/>
  <c r="G166" i="23"/>
  <c r="F166" i="23"/>
  <c r="E166" i="23"/>
  <c r="D166" i="23"/>
  <c r="C166" i="23"/>
  <c r="B166" i="23"/>
  <c r="L81" i="23"/>
  <c r="K81" i="23"/>
  <c r="J81" i="23"/>
  <c r="I81" i="23"/>
  <c r="H81" i="23"/>
  <c r="G81" i="23"/>
  <c r="F81" i="23"/>
  <c r="E81" i="23"/>
  <c r="D81" i="23"/>
  <c r="C81" i="23"/>
  <c r="B81" i="23"/>
  <c r="L123" i="23"/>
  <c r="K123" i="23"/>
  <c r="J123" i="23"/>
  <c r="I123" i="23"/>
  <c r="H123" i="23"/>
  <c r="G123" i="23"/>
  <c r="F123" i="23"/>
  <c r="E123" i="23"/>
  <c r="D123" i="23"/>
  <c r="C123" i="23"/>
  <c r="B123" i="23"/>
  <c r="L63" i="23"/>
  <c r="K63" i="23"/>
  <c r="J63" i="23"/>
  <c r="I63" i="23"/>
  <c r="H63" i="23"/>
  <c r="G63" i="23"/>
  <c r="F63" i="23"/>
  <c r="E63" i="23"/>
  <c r="D63" i="23"/>
  <c r="C63" i="23"/>
  <c r="B63" i="23"/>
  <c r="L144" i="23"/>
  <c r="K144" i="23"/>
  <c r="J144" i="23"/>
  <c r="I144" i="23"/>
  <c r="H144" i="23"/>
  <c r="G144" i="23"/>
  <c r="F144" i="23"/>
  <c r="E144" i="23"/>
  <c r="D144" i="23"/>
  <c r="C144" i="23"/>
  <c r="B144" i="23"/>
  <c r="L107" i="23"/>
  <c r="K107" i="23"/>
  <c r="J107" i="23"/>
  <c r="I107" i="23"/>
  <c r="H107" i="23"/>
  <c r="G107" i="23"/>
  <c r="F107" i="23"/>
  <c r="E107" i="23"/>
  <c r="D107" i="23"/>
  <c r="C107" i="23"/>
  <c r="B107" i="23"/>
  <c r="L58" i="23"/>
  <c r="K58" i="23"/>
  <c r="J58" i="23"/>
  <c r="I58" i="23"/>
  <c r="H58" i="23"/>
  <c r="G58" i="23"/>
  <c r="F58" i="23"/>
  <c r="E58" i="23"/>
  <c r="D58" i="23"/>
  <c r="C58" i="23"/>
  <c r="B58" i="23"/>
  <c r="L72" i="23"/>
  <c r="K72" i="23"/>
  <c r="J72" i="23"/>
  <c r="I72" i="23"/>
  <c r="H72" i="23"/>
  <c r="G72" i="23"/>
  <c r="F72" i="23"/>
  <c r="E72" i="23"/>
  <c r="D72" i="23"/>
  <c r="C72" i="23"/>
  <c r="B72" i="23"/>
  <c r="L8" i="23"/>
  <c r="K8" i="23"/>
  <c r="J8" i="23"/>
  <c r="I8" i="23"/>
  <c r="H8" i="23"/>
  <c r="G8" i="23"/>
  <c r="F8" i="23"/>
  <c r="E8" i="23"/>
  <c r="D8" i="23"/>
  <c r="C8" i="23"/>
  <c r="B8" i="23"/>
  <c r="L151" i="23"/>
  <c r="K151" i="23"/>
  <c r="J151" i="23"/>
  <c r="I151" i="23"/>
  <c r="H151" i="23"/>
  <c r="G151" i="23"/>
  <c r="F151" i="23"/>
  <c r="E151" i="23"/>
  <c r="D151" i="23"/>
  <c r="C151" i="23"/>
  <c r="B151" i="23"/>
  <c r="L95" i="23"/>
  <c r="K95" i="23"/>
  <c r="J95" i="23"/>
  <c r="I95" i="23"/>
  <c r="H95" i="23"/>
  <c r="G95" i="23"/>
  <c r="F95" i="23"/>
  <c r="E95" i="23"/>
  <c r="D95" i="23"/>
  <c r="C95" i="23"/>
  <c r="B95" i="23"/>
  <c r="L133" i="23"/>
  <c r="K133" i="23"/>
  <c r="J133" i="23"/>
  <c r="I133" i="23"/>
  <c r="H133" i="23"/>
  <c r="G133" i="23"/>
  <c r="F133" i="23"/>
  <c r="E133" i="23"/>
  <c r="D133" i="23"/>
  <c r="C133" i="23"/>
  <c r="B133" i="23"/>
  <c r="L65" i="23"/>
  <c r="K65" i="23"/>
  <c r="J65" i="23"/>
  <c r="I65" i="23"/>
  <c r="H65" i="23"/>
  <c r="G65" i="23"/>
  <c r="F65" i="23"/>
  <c r="E65" i="23"/>
  <c r="D65" i="23"/>
  <c r="C65" i="23"/>
  <c r="B65" i="23"/>
  <c r="L172" i="23"/>
  <c r="K172" i="23"/>
  <c r="J172" i="23"/>
  <c r="I172" i="23"/>
  <c r="H172" i="23"/>
  <c r="G172" i="23"/>
  <c r="F172" i="23"/>
  <c r="E172" i="23"/>
  <c r="D172" i="23"/>
  <c r="C172" i="23"/>
  <c r="B172" i="23"/>
  <c r="L22" i="23"/>
  <c r="K22" i="23"/>
  <c r="J22" i="23"/>
  <c r="I22" i="23"/>
  <c r="H22" i="23"/>
  <c r="G22" i="23"/>
  <c r="F22" i="23"/>
  <c r="E22" i="23"/>
  <c r="D22" i="23"/>
  <c r="C22" i="23"/>
  <c r="B22" i="23"/>
  <c r="L132" i="23"/>
  <c r="K132" i="23"/>
  <c r="J132" i="23"/>
  <c r="I132" i="23"/>
  <c r="H132" i="23"/>
  <c r="G132" i="23"/>
  <c r="F132" i="23"/>
  <c r="E132" i="23"/>
  <c r="D132" i="23"/>
  <c r="C132" i="23"/>
  <c r="B132" i="23"/>
  <c r="L115" i="23"/>
  <c r="K115" i="23"/>
  <c r="J115" i="23"/>
  <c r="I115" i="23"/>
  <c r="H115" i="23"/>
  <c r="G115" i="23"/>
  <c r="F115" i="23"/>
  <c r="E115" i="23"/>
  <c r="D115" i="23"/>
  <c r="C115" i="23"/>
  <c r="B115" i="23"/>
  <c r="L47" i="23"/>
  <c r="K47" i="23"/>
  <c r="J47" i="23"/>
  <c r="I47" i="23"/>
  <c r="H47" i="23"/>
  <c r="G47" i="23"/>
  <c r="F47" i="23"/>
  <c r="E47" i="23"/>
  <c r="D47" i="23"/>
  <c r="C47" i="23"/>
  <c r="B47" i="23"/>
  <c r="L20" i="23"/>
  <c r="K20" i="23"/>
  <c r="J20" i="23"/>
  <c r="I20" i="23"/>
  <c r="H20" i="23"/>
  <c r="G20" i="23"/>
  <c r="F20" i="23"/>
  <c r="E20" i="23"/>
  <c r="N20" i="23" s="1"/>
  <c r="D20" i="23"/>
  <c r="C20" i="23"/>
  <c r="B20" i="23"/>
  <c r="L140" i="23"/>
  <c r="K140" i="23"/>
  <c r="J140" i="23"/>
  <c r="I140" i="23"/>
  <c r="H140" i="23"/>
  <c r="G140" i="23"/>
  <c r="F140" i="23"/>
  <c r="E140" i="23"/>
  <c r="D140" i="23"/>
  <c r="C140" i="23"/>
  <c r="B140" i="23"/>
  <c r="L171" i="23"/>
  <c r="K171" i="23"/>
  <c r="J171" i="23"/>
  <c r="I171" i="23"/>
  <c r="H171" i="23"/>
  <c r="G171" i="23"/>
  <c r="F171" i="23"/>
  <c r="E171" i="23"/>
  <c r="D171" i="23"/>
  <c r="C171" i="23"/>
  <c r="B171" i="23"/>
  <c r="L161" i="23"/>
  <c r="K161" i="23"/>
  <c r="J161" i="23"/>
  <c r="I161" i="23"/>
  <c r="H161" i="23"/>
  <c r="G161" i="23"/>
  <c r="F161" i="23"/>
  <c r="E161" i="23"/>
  <c r="D161" i="23"/>
  <c r="C161" i="23"/>
  <c r="B161" i="23"/>
  <c r="L104" i="23"/>
  <c r="K104" i="23"/>
  <c r="J104" i="23"/>
  <c r="I104" i="23"/>
  <c r="H104" i="23"/>
  <c r="G104" i="23"/>
  <c r="F104" i="23"/>
  <c r="E104" i="23"/>
  <c r="N104" i="23" s="1"/>
  <c r="D104" i="23"/>
  <c r="C104" i="23"/>
  <c r="B104" i="23"/>
  <c r="L57" i="23"/>
  <c r="K57" i="23"/>
  <c r="J57" i="23"/>
  <c r="I57" i="23"/>
  <c r="H57" i="23"/>
  <c r="G57" i="23"/>
  <c r="F57" i="23"/>
  <c r="E57" i="23"/>
  <c r="D57" i="23"/>
  <c r="C57" i="23"/>
  <c r="B57" i="23"/>
  <c r="L150" i="23"/>
  <c r="K150" i="23"/>
  <c r="J150" i="23"/>
  <c r="I150" i="23"/>
  <c r="H150" i="23"/>
  <c r="G150" i="23"/>
  <c r="F150" i="23"/>
  <c r="E150" i="23"/>
  <c r="D150" i="23"/>
  <c r="C150" i="23"/>
  <c r="B150" i="23"/>
  <c r="L165" i="23"/>
  <c r="K165" i="23"/>
  <c r="J165" i="23"/>
  <c r="I165" i="23"/>
  <c r="H165" i="23"/>
  <c r="G165" i="23"/>
  <c r="F165" i="23"/>
  <c r="E165" i="23"/>
  <c r="D165" i="23"/>
  <c r="C165" i="23"/>
  <c r="B165" i="23"/>
  <c r="L80" i="23"/>
  <c r="K80" i="23"/>
  <c r="J80" i="23"/>
  <c r="I80" i="23"/>
  <c r="H80" i="23"/>
  <c r="G80" i="23"/>
  <c r="F80" i="23"/>
  <c r="E80" i="23"/>
  <c r="N80" i="23" s="1"/>
  <c r="D80" i="23"/>
  <c r="C80" i="23"/>
  <c r="B80" i="23"/>
  <c r="L178" i="23"/>
  <c r="K178" i="23"/>
  <c r="J178" i="23"/>
  <c r="I178" i="23"/>
  <c r="H178" i="23"/>
  <c r="G178" i="23"/>
  <c r="F178" i="23"/>
  <c r="E178" i="23"/>
  <c r="D178" i="23"/>
  <c r="C178" i="23"/>
  <c r="B178" i="23"/>
  <c r="L101" i="23"/>
  <c r="K101" i="23"/>
  <c r="J101" i="23"/>
  <c r="I101" i="23"/>
  <c r="H101" i="23"/>
  <c r="G101" i="23"/>
  <c r="F101" i="23"/>
  <c r="E101" i="23"/>
  <c r="D101" i="23"/>
  <c r="C101" i="23"/>
  <c r="B101" i="23"/>
  <c r="L92" i="23"/>
  <c r="K92" i="23"/>
  <c r="J92" i="23"/>
  <c r="I92" i="23"/>
  <c r="H92" i="23"/>
  <c r="G92" i="23"/>
  <c r="F92" i="23"/>
  <c r="E92" i="23"/>
  <c r="D92" i="23"/>
  <c r="C92" i="23"/>
  <c r="B92" i="23"/>
  <c r="L18" i="23"/>
  <c r="K18" i="23"/>
  <c r="J18" i="23"/>
  <c r="I18" i="23"/>
  <c r="H18" i="23"/>
  <c r="G18" i="23"/>
  <c r="F18" i="23"/>
  <c r="E18" i="23"/>
  <c r="D18" i="23"/>
  <c r="C18" i="23"/>
  <c r="B18" i="23"/>
  <c r="L51" i="23"/>
  <c r="K51" i="23"/>
  <c r="J51" i="23"/>
  <c r="I51" i="23"/>
  <c r="H51" i="23"/>
  <c r="G51" i="23"/>
  <c r="F51" i="23"/>
  <c r="E51" i="23"/>
  <c r="D51" i="23"/>
  <c r="C51" i="23"/>
  <c r="B51" i="23"/>
  <c r="R63" i="45"/>
  <c r="Q63" i="45"/>
  <c r="R62" i="45"/>
  <c r="Q62" i="45"/>
  <c r="R61" i="45"/>
  <c r="Q61" i="45"/>
  <c r="R60" i="45"/>
  <c r="Q60" i="45"/>
  <c r="R59" i="45"/>
  <c r="Q59" i="45"/>
  <c r="R58" i="45"/>
  <c r="Q58" i="45"/>
  <c r="R57" i="45"/>
  <c r="Q57" i="45"/>
  <c r="R56" i="45"/>
  <c r="Q56" i="45"/>
  <c r="R55" i="45"/>
  <c r="Q55" i="45"/>
  <c r="R54" i="45"/>
  <c r="Q54" i="45"/>
  <c r="R53" i="45"/>
  <c r="Q53" i="45"/>
  <c r="R52" i="45"/>
  <c r="Q52" i="45"/>
  <c r="R51" i="45"/>
  <c r="Q51" i="45"/>
  <c r="R50" i="45"/>
  <c r="Q50" i="45"/>
  <c r="R49" i="45"/>
  <c r="Q49" i="45"/>
  <c r="R48" i="45"/>
  <c r="Q48" i="45"/>
  <c r="R47" i="45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  <c r="N161" i="23" l="1"/>
  <c r="N91" i="23"/>
  <c r="M158" i="23"/>
  <c r="M131" i="23"/>
  <c r="M126" i="23"/>
  <c r="M79" i="23"/>
  <c r="M113" i="23"/>
  <c r="M25" i="23"/>
  <c r="M141" i="23"/>
  <c r="N55" i="23"/>
  <c r="M98" i="23"/>
  <c r="N115" i="23"/>
  <c r="N132" i="23"/>
  <c r="M144" i="23"/>
  <c r="M159" i="23"/>
  <c r="N106" i="23"/>
  <c r="M40" i="23"/>
  <c r="N76" i="23"/>
  <c r="N92" i="23"/>
  <c r="M172" i="23"/>
  <c r="N108" i="23"/>
  <c r="M23" i="23"/>
  <c r="M177" i="23"/>
  <c r="M105" i="23"/>
  <c r="N71" i="23"/>
  <c r="M74" i="23"/>
  <c r="M11" i="23"/>
  <c r="M18" i="23"/>
  <c r="M178" i="23"/>
  <c r="M165" i="23"/>
  <c r="M57" i="23"/>
  <c r="M140" i="23"/>
  <c r="M47" i="23"/>
  <c r="M133" i="23"/>
  <c r="N133" i="23"/>
  <c r="N50" i="23"/>
  <c r="N134" i="23"/>
  <c r="N31" i="23"/>
  <c r="N125" i="23"/>
  <c r="N64" i="23"/>
  <c r="N35" i="23"/>
  <c r="N143" i="23"/>
  <c r="N86" i="23"/>
  <c r="N175" i="23"/>
  <c r="N61" i="23"/>
  <c r="N128" i="23"/>
  <c r="N28" i="23"/>
  <c r="N7" i="23"/>
  <c r="N144" i="23"/>
  <c r="N51" i="23"/>
  <c r="N18" i="23"/>
  <c r="M101" i="23"/>
  <c r="N178" i="23"/>
  <c r="N165" i="23"/>
  <c r="M150" i="23"/>
  <c r="N57" i="23"/>
  <c r="N171" i="23"/>
  <c r="N140" i="23"/>
  <c r="N47" i="23"/>
  <c r="M22" i="23"/>
  <c r="M151" i="23"/>
  <c r="N151" i="23"/>
  <c r="M8" i="23"/>
  <c r="M81" i="23"/>
  <c r="N81" i="23"/>
  <c r="M166" i="23"/>
  <c r="M161" i="23"/>
  <c r="M132" i="23"/>
  <c r="M72" i="23"/>
  <c r="N72" i="23"/>
  <c r="M58" i="23"/>
  <c r="N60" i="23"/>
  <c r="N21" i="23"/>
  <c r="N155" i="23"/>
  <c r="M152" i="23"/>
  <c r="N102" i="23"/>
  <c r="N156" i="23"/>
  <c r="M33" i="23"/>
  <c r="M10" i="23"/>
  <c r="M82" i="23"/>
  <c r="N27" i="23"/>
  <c r="M52" i="23"/>
  <c r="N145" i="23"/>
  <c r="M77" i="23"/>
  <c r="N59" i="23"/>
  <c r="N24" i="23"/>
  <c r="M88" i="23"/>
  <c r="M138" i="23"/>
  <c r="N157" i="23"/>
  <c r="N129" i="23"/>
  <c r="M162" i="23"/>
  <c r="N136" i="23"/>
  <c r="N182" i="23"/>
  <c r="M108" i="23"/>
  <c r="M91" i="23"/>
  <c r="N68" i="23"/>
  <c r="N13" i="23"/>
  <c r="N170" i="23"/>
  <c r="N117" i="23"/>
  <c r="N158" i="23"/>
  <c r="N15" i="23"/>
  <c r="N176" i="23"/>
  <c r="N23" i="23"/>
  <c r="N131" i="23"/>
  <c r="N103" i="23"/>
  <c r="N159" i="23"/>
  <c r="N36" i="23"/>
  <c r="N177" i="23"/>
  <c r="N126" i="23"/>
  <c r="N90" i="23"/>
  <c r="N37" i="23"/>
  <c r="N105" i="23"/>
  <c r="N79" i="23"/>
  <c r="N17" i="23"/>
  <c r="N130" i="23"/>
  <c r="N96" i="23"/>
  <c r="N11" i="23"/>
  <c r="N124" i="23"/>
  <c r="N113" i="23"/>
  <c r="N6" i="23"/>
  <c r="N44" i="23"/>
  <c r="N127" i="23"/>
  <c r="N148" i="23"/>
  <c r="N14" i="23"/>
  <c r="N34" i="23"/>
  <c r="N43" i="23"/>
  <c r="N70" i="23"/>
  <c r="N74" i="23"/>
  <c r="N100" i="23"/>
  <c r="N25" i="23"/>
  <c r="N69" i="23"/>
  <c r="N40" i="23"/>
  <c r="N62" i="23"/>
  <c r="N141" i="23"/>
  <c r="N66" i="23"/>
  <c r="N167" i="23"/>
  <c r="N154" i="23"/>
  <c r="N121" i="23"/>
  <c r="N98" i="23"/>
  <c r="M169" i="23"/>
  <c r="M111" i="23"/>
  <c r="M26" i="23"/>
  <c r="M183" i="23"/>
  <c r="M114" i="23"/>
  <c r="M56" i="23"/>
  <c r="M160" i="23"/>
  <c r="M164" i="23"/>
  <c r="M87" i="23"/>
  <c r="M46" i="23"/>
  <c r="M146" i="23"/>
  <c r="M29" i="23"/>
  <c r="M38" i="23"/>
  <c r="M184" i="23"/>
  <c r="M94" i="23"/>
  <c r="M73" i="23"/>
  <c r="M39" i="23"/>
  <c r="M135" i="23"/>
  <c r="M85" i="23"/>
  <c r="M32" i="23"/>
  <c r="M139" i="23"/>
  <c r="N93" i="23"/>
  <c r="N163" i="23"/>
  <c r="N84" i="23"/>
  <c r="N75" i="23"/>
  <c r="N112" i="23"/>
  <c r="N30" i="23"/>
  <c r="N42" i="23"/>
  <c r="N48" i="23"/>
  <c r="N109" i="23"/>
  <c r="N147" i="23"/>
  <c r="N110" i="23"/>
  <c r="M71" i="23"/>
  <c r="N9" i="23"/>
  <c r="N185" i="23"/>
  <c r="N53" i="23"/>
  <c r="M106" i="23"/>
  <c r="M76" i="23"/>
  <c r="M149" i="23"/>
  <c r="M55" i="23"/>
  <c r="M51" i="23"/>
  <c r="M171" i="23"/>
  <c r="N22" i="23"/>
  <c r="N101" i="23"/>
  <c r="N150" i="23"/>
  <c r="N172" i="23"/>
  <c r="N65" i="23"/>
  <c r="N95" i="23"/>
  <c r="M95" i="23"/>
  <c r="N8" i="23"/>
  <c r="N58" i="23"/>
  <c r="N107" i="23"/>
  <c r="N63" i="23"/>
  <c r="N123" i="23"/>
  <c r="N166" i="23"/>
  <c r="N97" i="23"/>
  <c r="M97" i="23"/>
  <c r="N173" i="23"/>
  <c r="N67" i="23"/>
  <c r="N142" i="23"/>
  <c r="N137" i="23"/>
  <c r="M155" i="23"/>
  <c r="M134" i="23"/>
  <c r="N78" i="23"/>
  <c r="M31" i="23"/>
  <c r="N179" i="23"/>
  <c r="M102" i="23"/>
  <c r="N174" i="23"/>
  <c r="N49" i="23"/>
  <c r="N119" i="23"/>
  <c r="M27" i="23"/>
  <c r="M35" i="23"/>
  <c r="N52" i="23"/>
  <c r="M145" i="23"/>
  <c r="N180" i="23"/>
  <c r="N77" i="23"/>
  <c r="M59" i="23"/>
  <c r="N153" i="23"/>
  <c r="N181" i="23"/>
  <c r="M175" i="23"/>
  <c r="N45" i="23"/>
  <c r="N138" i="23"/>
  <c r="M129" i="23"/>
  <c r="N162" i="23"/>
  <c r="M128" i="23"/>
  <c r="N19" i="23"/>
  <c r="M136" i="23"/>
  <c r="M7" i="23"/>
  <c r="N5" i="23"/>
  <c r="M68" i="23"/>
  <c r="N122" i="23"/>
  <c r="M92" i="23"/>
  <c r="M80" i="23"/>
  <c r="M104" i="23"/>
  <c r="M115" i="23"/>
  <c r="M116" i="23"/>
  <c r="M16" i="23"/>
  <c r="M168" i="23"/>
  <c r="M20" i="23"/>
  <c r="M60" i="23"/>
  <c r="N54" i="23"/>
  <c r="M21" i="23"/>
  <c r="N12" i="23"/>
  <c r="M50" i="23"/>
  <c r="N152" i="23"/>
  <c r="M156" i="23"/>
  <c r="M125" i="23"/>
  <c r="N118" i="23"/>
  <c r="N33" i="23"/>
  <c r="N10" i="23"/>
  <c r="M64" i="23"/>
  <c r="N82" i="23"/>
  <c r="M143" i="23"/>
  <c r="N116" i="23"/>
  <c r="M86" i="23"/>
  <c r="N89" i="23"/>
  <c r="M24" i="23"/>
  <c r="N99" i="23"/>
  <c r="N88" i="23"/>
  <c r="M157" i="23"/>
  <c r="M61" i="23"/>
  <c r="M28" i="23"/>
  <c r="N120" i="23"/>
  <c r="N16" i="23"/>
  <c r="M182" i="23"/>
  <c r="N41" i="23"/>
  <c r="N168" i="23"/>
  <c r="M67" i="23"/>
  <c r="M137" i="23"/>
  <c r="M78" i="23"/>
  <c r="M179" i="23"/>
  <c r="M174" i="23"/>
  <c r="M181" i="23"/>
  <c r="N83" i="23"/>
  <c r="M83" i="23"/>
  <c r="M65" i="23"/>
  <c r="M107" i="23"/>
  <c r="M63" i="23"/>
  <c r="M123" i="23"/>
  <c r="M173" i="23"/>
  <c r="M54" i="23"/>
  <c r="M12" i="23"/>
  <c r="M142" i="23"/>
  <c r="M118" i="23"/>
  <c r="M49" i="23"/>
  <c r="M119" i="23"/>
  <c r="M180" i="23"/>
  <c r="M89" i="23"/>
  <c r="M153" i="23"/>
  <c r="M99" i="23"/>
  <c r="M45" i="23"/>
  <c r="M19" i="23"/>
  <c r="M120" i="23"/>
  <c r="M5" i="23"/>
  <c r="M41" i="23"/>
  <c r="M122" i="23"/>
  <c r="M13" i="23"/>
  <c r="N169" i="23"/>
  <c r="M170" i="23"/>
  <c r="N111" i="23"/>
  <c r="M117" i="23"/>
  <c r="N26" i="23"/>
  <c r="M15" i="23"/>
  <c r="N183" i="23"/>
  <c r="M176" i="23"/>
  <c r="M103" i="23"/>
  <c r="N114" i="23"/>
  <c r="M36" i="23"/>
  <c r="N56" i="23"/>
  <c r="N160" i="23"/>
  <c r="N164" i="23"/>
  <c r="M90" i="23"/>
  <c r="N87" i="23"/>
  <c r="M37" i="23"/>
  <c r="M17" i="23"/>
  <c r="M130" i="23"/>
  <c r="N46" i="23"/>
  <c r="N146" i="23"/>
  <c r="M124" i="23"/>
  <c r="M6" i="23"/>
  <c r="N29" i="23"/>
  <c r="M44" i="23"/>
  <c r="M148" i="23"/>
  <c r="N38" i="23"/>
  <c r="N184" i="23"/>
  <c r="M14" i="23"/>
  <c r="N94" i="23"/>
  <c r="N73" i="23"/>
  <c r="N39" i="23"/>
  <c r="M43" i="23"/>
  <c r="M70" i="23"/>
  <c r="M100" i="23"/>
  <c r="N135" i="23"/>
  <c r="M69" i="23"/>
  <c r="N85" i="23"/>
  <c r="M62" i="23"/>
  <c r="N32" i="23"/>
  <c r="M66" i="23"/>
  <c r="M167" i="23"/>
  <c r="N139" i="23"/>
  <c r="M121" i="23"/>
  <c r="M93" i="23"/>
  <c r="M163" i="23"/>
  <c r="M84" i="23"/>
  <c r="M75" i="23"/>
  <c r="M112" i="23"/>
  <c r="M30" i="23"/>
  <c r="M42" i="23"/>
  <c r="M48" i="23"/>
  <c r="M109" i="23"/>
  <c r="M147" i="23"/>
  <c r="M110" i="23"/>
  <c r="M9" i="23"/>
  <c r="M185" i="23"/>
  <c r="M53" i="23"/>
</calcChain>
</file>

<file path=xl/sharedStrings.xml><?xml version="1.0" encoding="utf-8"?>
<sst xmlns="http://schemas.openxmlformats.org/spreadsheetml/2006/main" count="8407" uniqueCount="975">
  <si>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</si>
  <si>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</si>
  <si>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</si>
  <si>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</si>
  <si>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</si>
  <si>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</si>
  <si>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</si>
  <si>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</si>
  <si>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</si>
  <si>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</si>
  <si>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</si>
  <si>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</si>
  <si>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</si>
  <si>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</si>
  <si>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</si>
  <si>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</si>
  <si>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</si>
  <si>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</si>
  <si>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</si>
  <si>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</si>
  <si>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</si>
  <si>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</si>
  <si>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</si>
  <si>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</si>
  <si>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</si>
  <si>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</si>
  <si>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</si>
  <si>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</si>
  <si>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</si>
  <si>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</si>
  <si>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</si>
  <si>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</si>
  <si>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</si>
  <si>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</si>
  <si>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</si>
  <si>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</si>
  <si>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</si>
  <si>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</si>
  <si>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</si>
  <si>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</si>
  <si>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</si>
  <si>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</si>
  <si>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</si>
  <si>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</si>
  <si>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</si>
  <si>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</si>
  <si>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</si>
  <si>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</si>
  <si>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</si>
  <si>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</si>
  <si>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</si>
  <si>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</si>
  <si>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</si>
  <si>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</si>
  <si>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</si>
  <si>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</si>
  <si>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</si>
  <si>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</si>
  <si>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</si>
  <si>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</si>
  <si>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</si>
  <si>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</si>
  <si>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</si>
  <si>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</si>
  <si>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</si>
  <si>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</si>
  <si>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</si>
  <si>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</si>
  <si>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</si>
  <si>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</si>
  <si>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</si>
  <si>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</si>
  <si>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</si>
  <si>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</si>
  <si>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</si>
  <si>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</si>
  <si>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</si>
  <si>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</si>
  <si>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</si>
  <si>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</si>
  <si>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</si>
  <si>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</si>
  <si>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</si>
  <si>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</si>
  <si>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</si>
  <si>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</si>
  <si>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</si>
  <si>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</si>
  <si>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</si>
  <si>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</si>
  <si>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</si>
  <si>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</si>
  <si>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</si>
  <si>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</si>
  <si>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</si>
  <si>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</si>
  <si>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</si>
  <si>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</si>
  <si>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</si>
  <si>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</si>
  <si>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</si>
  <si>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</si>
  <si>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</si>
  <si>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</si>
  <si>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</si>
  <si>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</si>
  <si>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</si>
  <si>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</si>
  <si>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</si>
  <si>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</si>
  <si>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</si>
  <si>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</si>
  <si>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</si>
  <si>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</si>
  <si>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</si>
  <si>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</si>
  <si>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</si>
  <si>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</si>
  <si>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</si>
  <si>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</si>
  <si>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</si>
  <si>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</si>
  <si>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</si>
  <si>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</si>
  <si>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</si>
  <si>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</si>
  <si>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</si>
  <si>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</si>
  <si>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</si>
  <si>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</si>
  <si>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</si>
  <si>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</si>
  <si>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</si>
  <si>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</si>
  <si>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</si>
  <si>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</si>
  <si>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</si>
  <si>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</si>
  <si>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</si>
  <si>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</si>
  <si>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</si>
  <si>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</si>
  <si>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</si>
  <si>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</si>
  <si>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</si>
  <si>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</si>
  <si>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</si>
  <si>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</si>
  <si>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</si>
  <si>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</si>
  <si>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</si>
  <si>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</si>
  <si>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</si>
  <si>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</si>
  <si>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</si>
  <si>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</si>
  <si>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</si>
  <si>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</si>
  <si>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</si>
  <si>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</si>
  <si>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</si>
  <si>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</si>
  <si>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</si>
  <si>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</si>
  <si>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</si>
  <si>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</si>
  <si>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</si>
  <si>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</si>
  <si>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</si>
  <si>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</si>
  <si>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</si>
  <si>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</si>
  <si>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</si>
  <si>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</si>
  <si>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</si>
  <si>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</si>
  <si>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</si>
  <si>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</si>
  <si>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</si>
  <si>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</si>
  <si>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</si>
  <si>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</si>
  <si>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</si>
  <si>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</si>
  <si>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</si>
  <si>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</si>
  <si>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</si>
  <si>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</si>
  <si>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</si>
  <si>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</si>
  <si>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</si>
  <si>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</si>
  <si>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</si>
  <si>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</si>
  <si>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</si>
  <si>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</si>
  <si>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</si>
  <si>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</si>
  <si>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</si>
  <si>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</si>
  <si>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</si>
  <si>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</si>
  <si>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</si>
  <si>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</si>
  <si>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</si>
  <si>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</si>
  <si>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</si>
  <si>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</si>
  <si>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</si>
  <si>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</si>
  <si>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</si>
  <si>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</si>
  <si>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</si>
  <si>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</si>
  <si>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</si>
  <si>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</si>
  <si>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</si>
  <si>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</si>
  <si>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</si>
  <si>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</si>
  <si>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</si>
  <si>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</si>
  <si>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</si>
  <si>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</si>
  <si>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Datum:</t>
  </si>
  <si>
    <t>Kategorie: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</si>
  <si>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</si>
  <si>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</si>
  <si>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</si>
  <si>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</si>
  <si>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</si>
  <si>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</si>
  <si>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</si>
  <si>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</si>
  <si>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</si>
  <si>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</si>
  <si>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</si>
  <si>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</si>
  <si>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</si>
  <si>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</si>
  <si>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</si>
  <si>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</si>
  <si>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</si>
  <si>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</si>
  <si>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</si>
  <si>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</si>
  <si>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</si>
  <si>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</si>
  <si>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</si>
  <si>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</si>
  <si>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</si>
  <si>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</si>
  <si>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</si>
  <si>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</si>
  <si>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</si>
  <si>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</si>
  <si>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</si>
  <si>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</si>
  <si>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</si>
  <si>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</si>
  <si>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</si>
  <si>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</si>
  <si>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</si>
  <si>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</si>
  <si>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</si>
  <si>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</si>
  <si>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</si>
  <si>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</si>
  <si>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</si>
  <si>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</si>
  <si>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</si>
  <si>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</si>
  <si>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</si>
  <si>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</si>
  <si>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</si>
  <si>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</si>
  <si>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</si>
  <si>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</si>
  <si>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</si>
  <si>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</si>
  <si>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</si>
  <si>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</si>
  <si>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</si>
  <si>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</si>
  <si>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</si>
  <si>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</si>
  <si>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</si>
  <si>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</si>
  <si>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</si>
  <si>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</si>
  <si>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</si>
  <si>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</si>
  <si>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</si>
  <si>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</si>
  <si>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</si>
  <si>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</si>
  <si>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</si>
  <si>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</si>
  <si>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</si>
  <si>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</si>
  <si>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</si>
  <si>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</si>
  <si>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</si>
  <si>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</si>
  <si>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</si>
  <si>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</si>
  <si>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</si>
  <si>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</si>
  <si>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</si>
  <si>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</si>
  <si>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</si>
  <si>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</si>
  <si>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</si>
  <si>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</si>
  <si>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</si>
  <si>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</si>
  <si>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</si>
  <si>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</si>
  <si>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</si>
  <si>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</si>
  <si>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</si>
  <si>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</si>
  <si>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</si>
  <si>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</si>
  <si>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</si>
  <si>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</si>
  <si>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</si>
  <si>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</si>
  <si>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</si>
  <si>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</si>
  <si>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</si>
  <si>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</si>
  <si>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</si>
  <si>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</si>
  <si>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</si>
  <si>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</si>
  <si>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</si>
  <si>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</si>
  <si>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</si>
  <si>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</si>
  <si>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</si>
  <si>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</si>
  <si>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</si>
  <si>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</si>
  <si>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</si>
  <si>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</si>
  <si>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</si>
  <si>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</si>
  <si>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</si>
  <si>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</si>
  <si>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</si>
  <si>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</si>
  <si>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</si>
  <si>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</si>
  <si>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</si>
  <si>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</si>
  <si>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</si>
  <si>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</si>
  <si>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</si>
  <si>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</si>
  <si>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</si>
  <si>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</si>
  <si>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</si>
  <si>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</si>
  <si>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</si>
  <si>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</si>
  <si>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</si>
  <si>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</si>
  <si>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</si>
  <si>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</si>
  <si>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</si>
  <si>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</si>
  <si>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</si>
  <si>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</si>
  <si>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</si>
  <si>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</si>
  <si>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</si>
  <si>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</si>
  <si>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</si>
  <si>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</si>
  <si>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</si>
  <si>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</si>
  <si>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</si>
  <si>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</si>
  <si>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</si>
  <si>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</si>
  <si>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</si>
  <si>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</si>
  <si>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</si>
  <si>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</si>
  <si>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</si>
  <si>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</si>
  <si>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</si>
  <si>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</si>
  <si>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</si>
  <si>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</si>
  <si>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</si>
  <si>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</si>
  <si>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</si>
  <si>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</si>
  <si>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</si>
  <si>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</si>
  <si>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</si>
  <si>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</si>
  <si>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</si>
  <si>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</si>
  <si>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</si>
  <si>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</si>
  <si>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</si>
  <si>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</si>
  <si>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</si>
  <si>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</si>
  <si>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</si>
  <si>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</si>
  <si>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</si>
  <si>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</si>
  <si>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</si>
  <si>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</si>
  <si>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</si>
  <si>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</si>
  <si>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</si>
  <si>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</si>
  <si>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</si>
  <si>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</si>
  <si>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</si>
  <si>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</si>
  <si>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</si>
  <si>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</si>
  <si>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</si>
  <si>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</si>
  <si>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</si>
  <si>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</si>
  <si>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</si>
  <si>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</si>
  <si>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</si>
  <si>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</si>
  <si>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</si>
  <si>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</si>
  <si>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</si>
  <si>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</si>
  <si>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</si>
  <si>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</si>
  <si>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</si>
  <si>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</si>
  <si>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</si>
  <si>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</si>
  <si>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</si>
  <si>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</si>
  <si>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</si>
  <si>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</si>
  <si>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</si>
  <si>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</si>
  <si>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</si>
  <si>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</si>
  <si>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</si>
  <si>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</si>
  <si>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</si>
  <si>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</si>
  <si>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</si>
  <si>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</si>
  <si>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</si>
  <si>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</si>
  <si>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</si>
  <si>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</si>
  <si>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</si>
  <si>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</si>
  <si>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</si>
  <si>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</si>
  <si>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</si>
  <si>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</si>
  <si>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</si>
  <si>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</si>
  <si>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</si>
  <si>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</si>
  <si>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</si>
  <si>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</si>
  <si>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</si>
  <si>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</si>
  <si>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</si>
  <si>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</si>
  <si>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</si>
  <si>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</si>
  <si>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</si>
  <si>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</si>
  <si>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</si>
  <si>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</si>
  <si>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</si>
  <si>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</si>
  <si>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</si>
  <si>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</si>
  <si>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</si>
  <si>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</si>
  <si>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</si>
  <si>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</si>
  <si>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</si>
  <si>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</si>
  <si>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</si>
  <si>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</si>
  <si>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</si>
  <si>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</si>
  <si>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</si>
  <si>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</si>
  <si>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</si>
  <si>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</si>
  <si>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</si>
  <si>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</si>
  <si>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</si>
  <si>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</si>
  <si>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</si>
  <si>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</si>
  <si>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</si>
  <si>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</si>
  <si>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</si>
  <si>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</si>
  <si>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</si>
  <si>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</si>
  <si>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</si>
  <si>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</si>
  <si>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</si>
  <si>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</si>
  <si>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</si>
  <si>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</si>
  <si>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</si>
  <si>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</si>
  <si>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</si>
  <si>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</si>
  <si>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</si>
  <si>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</si>
  <si>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</si>
  <si>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</si>
  <si>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</si>
  <si>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</si>
  <si>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</si>
  <si>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</si>
  <si>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</si>
  <si>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</si>
  <si>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</si>
  <si>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</si>
  <si>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</si>
  <si>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</si>
  <si>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</si>
  <si>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</si>
  <si>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</si>
  <si>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</si>
  <si>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</si>
  <si>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</si>
  <si>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</si>
  <si>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</si>
  <si>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</si>
  <si>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</si>
  <si>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</si>
  <si>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</si>
  <si>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</si>
  <si>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</si>
  <si>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</si>
  <si>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</si>
  <si>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</si>
  <si>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</si>
  <si>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</si>
  <si>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</si>
  <si>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</si>
  <si>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</si>
  <si>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</si>
  <si>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</si>
  <si>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</si>
  <si>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</si>
  <si>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</si>
  <si>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</si>
  <si>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</si>
  <si>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</si>
  <si>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</si>
  <si>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</si>
  <si>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</si>
  <si>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</si>
  <si>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</si>
  <si>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</si>
  <si>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</si>
  <si>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</si>
  <si>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</si>
  <si>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</si>
  <si>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</si>
  <si>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</si>
  <si>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</si>
  <si>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</si>
  <si>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</si>
  <si>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</si>
  <si>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</si>
  <si>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</si>
  <si>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</si>
  <si>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</si>
  <si>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</si>
  <si>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</si>
  <si>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</si>
  <si>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</si>
  <si>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</si>
  <si>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</si>
  <si>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</si>
  <si>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</si>
  <si>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</si>
  <si>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</si>
  <si>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</si>
  <si>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</si>
  <si>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</si>
  <si>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</si>
  <si>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</si>
  <si>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</si>
  <si>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</si>
  <si>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</si>
  <si>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</si>
  <si>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</si>
  <si>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</si>
  <si>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</si>
  <si>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</si>
  <si>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</si>
  <si>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</si>
  <si>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</si>
  <si>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</si>
  <si>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</si>
  <si>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</si>
  <si>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</si>
  <si>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</si>
  <si>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</si>
  <si>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</si>
  <si>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</si>
  <si>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</si>
  <si>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</si>
  <si>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</si>
  <si>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</si>
  <si>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</si>
  <si>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</si>
  <si>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</si>
  <si>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</si>
  <si>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</si>
  <si>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</si>
  <si>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</si>
  <si>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</si>
  <si>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</si>
  <si>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</si>
  <si>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</si>
  <si>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</si>
  <si>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</si>
  <si>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</si>
  <si>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</si>
  <si>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</si>
  <si>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</si>
  <si>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</si>
  <si>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</si>
  <si>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</si>
  <si>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</si>
  <si>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</si>
  <si>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</si>
  <si>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</si>
  <si>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</si>
  <si>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</si>
  <si>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</si>
  <si>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</si>
  <si>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</si>
  <si>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</si>
  <si>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</si>
  <si>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</si>
  <si>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</si>
  <si>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</si>
  <si>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</si>
  <si>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</si>
  <si>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</si>
  <si>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</si>
  <si>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</si>
  <si>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</si>
  <si>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</si>
  <si>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</si>
  <si>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</si>
  <si>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</si>
  <si>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</si>
  <si>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</si>
  <si>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</si>
  <si>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</si>
  <si>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</si>
  <si>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</si>
  <si>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</si>
  <si>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</si>
  <si>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</si>
  <si>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</si>
  <si>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</si>
  <si>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</si>
  <si>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</si>
  <si>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</si>
  <si>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</si>
  <si>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</si>
  <si>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</si>
  <si>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</si>
  <si>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</si>
  <si>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</si>
  <si>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</si>
  <si>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</si>
  <si>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</si>
  <si>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</si>
  <si>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</si>
  <si>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</si>
  <si>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</si>
  <si>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</si>
  <si>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</si>
  <si>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</si>
  <si>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</si>
  <si>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</si>
  <si>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</si>
  <si>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</si>
  <si>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</si>
  <si>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</si>
  <si>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</si>
  <si>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</si>
  <si>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</si>
  <si>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</si>
  <si>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</si>
  <si>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</si>
  <si>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</si>
  <si>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</si>
  <si>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</si>
  <si>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</si>
  <si>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</si>
  <si>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</si>
  <si>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</si>
  <si>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</si>
  <si>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</si>
  <si>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</si>
  <si>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</si>
  <si>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</si>
  <si>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</si>
  <si>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</si>
  <si>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</si>
  <si>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</si>
  <si>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</si>
  <si>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</si>
  <si>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</si>
  <si>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</si>
  <si>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</si>
  <si>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</si>
  <si>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</si>
  <si>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</si>
  <si>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</si>
  <si>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</si>
  <si>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</si>
  <si>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</si>
  <si>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</si>
  <si>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</si>
  <si>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</si>
  <si>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</si>
  <si>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</si>
  <si>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NEŠPOR Pavel</t>
  </si>
  <si>
    <t>BEDNÁŘ Zdeněk</t>
  </si>
  <si>
    <t>DOBRÁ VODA, 7.9.2019</t>
  </si>
  <si>
    <t>STEFAN Šimon</t>
  </si>
  <si>
    <t>MODŘICE</t>
  </si>
  <si>
    <t>Modřice, 14.9.2019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</si>
  <si>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</si>
  <si>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</si>
  <si>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</si>
  <si>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</si>
  <si>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</si>
  <si>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</si>
  <si>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</si>
  <si>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</si>
  <si>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</si>
  <si>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</si>
  <si>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</si>
  <si>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</si>
  <si>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</si>
  <si>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</si>
  <si>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</si>
  <si>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</si>
  <si>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</si>
  <si>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</si>
  <si>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</si>
  <si>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</si>
  <si>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</si>
  <si>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</si>
  <si>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</si>
  <si>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</si>
  <si>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</si>
  <si>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</si>
  <si>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</si>
  <si>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</si>
  <si>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</si>
  <si>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</si>
  <si>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</si>
  <si>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</si>
  <si>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</si>
  <si>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</si>
  <si>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</si>
  <si>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BOSKOVICE</t>
  </si>
  <si>
    <t>DAVID Šimon</t>
  </si>
  <si>
    <t>Boskovice, 22.9.2019</t>
  </si>
  <si>
    <t>ONDRÁČEK Filip</t>
  </si>
  <si>
    <t>ONDRÁČEK Michal</t>
  </si>
  <si>
    <t>HORNÍČEK Jindčich</t>
  </si>
  <si>
    <t>HLAVÁČ Filip</t>
  </si>
  <si>
    <t>KRATOCHVÍLOVÁ Emilie</t>
  </si>
  <si>
    <t>PETROVSKIY Vladimir</t>
  </si>
  <si>
    <t>Russia</t>
  </si>
  <si>
    <t>GABČO Marek</t>
  </si>
  <si>
    <t>ZŠ Janov</t>
  </si>
  <si>
    <t>MAKULA Cyril</t>
  </si>
  <si>
    <t>FERKO Kevin</t>
  </si>
  <si>
    <t>ČONKA Alexandr</t>
  </si>
  <si>
    <t>KOCUR Jan</t>
  </si>
  <si>
    <t>CAMPO Egoitz</t>
  </si>
  <si>
    <t>Basque Country</t>
  </si>
  <si>
    <t>GARCIA Eneko</t>
  </si>
  <si>
    <t>NGUYEN Jan</t>
  </si>
  <si>
    <t>ŠNAJDR Petr</t>
  </si>
  <si>
    <t>PUCHMELTR Daniel</t>
  </si>
  <si>
    <t>ŠIDELKA David</t>
  </si>
  <si>
    <t>TÓTH Gábor</t>
  </si>
  <si>
    <t>Hungary</t>
  </si>
  <si>
    <t>HOLÝ Tomáš</t>
  </si>
  <si>
    <t>STANĚK Tobiáš</t>
  </si>
  <si>
    <t>HOLOUS Jan</t>
  </si>
  <si>
    <t>BOUZEK Jan</t>
  </si>
  <si>
    <t>FARKAS Lilla</t>
  </si>
  <si>
    <t>BERKÓ Sándor</t>
  </si>
  <si>
    <t>MÜLLER Ondřej II.</t>
  </si>
  <si>
    <t>FOLTÝN Jaromír Jun.</t>
  </si>
  <si>
    <t>HÁJEK Dalibor</t>
  </si>
  <si>
    <t>STUDENIČ Josef</t>
  </si>
  <si>
    <t>FLEIŠMAN Tomáš</t>
  </si>
  <si>
    <t>HADAŠČOK Petr</t>
  </si>
  <si>
    <t>DOLEŽAL Lukáš</t>
  </si>
  <si>
    <t>Black Sharks Most</t>
  </si>
  <si>
    <t>KOLODĚJ Pavel</t>
  </si>
  <si>
    <t>HÁJEK Ladislav</t>
  </si>
  <si>
    <t>MOST</t>
  </si>
  <si>
    <t>CZ</t>
  </si>
  <si>
    <t>Most, 11.10.2019</t>
  </si>
  <si>
    <t>Kadolec, 19.10.2019</t>
  </si>
  <si>
    <t xml:space="preserve">Místo konání: </t>
  </si>
  <si>
    <t xml:space="preserve">Soutěž: </t>
  </si>
  <si>
    <t>Český pohár 2019, Žákovská tour 2019</t>
  </si>
  <si>
    <t xml:space="preserve">Pořadatel: </t>
  </si>
  <si>
    <t>MAREŠ Martin</t>
  </si>
  <si>
    <t>TICHAVSKÝ Milan</t>
  </si>
  <si>
    <t>IGNÁC Martin</t>
  </si>
  <si>
    <t>MANN Zdeněk</t>
  </si>
  <si>
    <t>IGNÁCOVÁ Anna</t>
  </si>
  <si>
    <t>IGNÁCOVÁ Lenka</t>
  </si>
  <si>
    <t>OSTRAVA</t>
  </si>
  <si>
    <t>Ostrava, 26.10.2019</t>
  </si>
  <si>
    <t>347.</t>
  </si>
  <si>
    <t>348.</t>
  </si>
  <si>
    <t>349.</t>
  </si>
  <si>
    <t>350.</t>
  </si>
  <si>
    <t>351.</t>
  </si>
  <si>
    <t>352.</t>
  </si>
  <si>
    <t>CRHA Pavel</t>
  </si>
  <si>
    <t>VĚTROVEC Pavel</t>
  </si>
  <si>
    <t>ŠLECHTA Jan</t>
  </si>
  <si>
    <t>RUKAVIČKA Tomáš</t>
  </si>
  <si>
    <t>MASTERS 2019 (konečné pořadí):</t>
  </si>
  <si>
    <t>MEZIBOŘÍ</t>
  </si>
  <si>
    <t>KLÍMA David</t>
  </si>
  <si>
    <t>GONČAR Jakub</t>
  </si>
  <si>
    <t>KONOPÍK Daniel</t>
  </si>
  <si>
    <t>MORKUŠA Michal</t>
  </si>
  <si>
    <t>Šprti Mutěnice</t>
  </si>
  <si>
    <t>MOKRUŠA Matyáš</t>
  </si>
  <si>
    <t>TRÁVNÍK Michal</t>
  </si>
  <si>
    <t>ČERNÝ Oldřich</t>
  </si>
  <si>
    <t>ŠVÉDOVÁ Lenka</t>
  </si>
  <si>
    <t>DOHNÁLEK Kryštof</t>
  </si>
  <si>
    <t>IRANOVÁ Dominika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</si>
  <si>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</si>
  <si>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</si>
  <si>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</si>
  <si>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</si>
  <si>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</si>
  <si>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</si>
  <si>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</si>
  <si>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</si>
  <si>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</si>
  <si>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</si>
  <si>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</si>
  <si>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</si>
  <si>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</si>
  <si>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</si>
  <si>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</si>
  <si>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Meziboří, 9.11.2019</t>
  </si>
  <si>
    <t>Brno,    9.11.2019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</si>
  <si>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</si>
  <si>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</si>
  <si>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</si>
  <si>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</si>
  <si>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</si>
  <si>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</si>
  <si>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</si>
  <si>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</si>
  <si>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</si>
  <si>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</si>
  <si>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</si>
  <si>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</si>
  <si>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</si>
  <si>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</si>
  <si>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</si>
  <si>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</si>
  <si>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</si>
  <si>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</si>
  <si>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</si>
  <si>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</si>
  <si>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</si>
  <si>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</si>
  <si>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</si>
  <si>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</si>
  <si>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</si>
  <si>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</si>
  <si>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</si>
  <si>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</si>
  <si>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</si>
  <si>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</si>
  <si>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</si>
  <si>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</si>
  <si>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</si>
  <si>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</si>
  <si>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</si>
  <si>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</si>
  <si>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</si>
  <si>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</si>
  <si>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</si>
  <si>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</si>
  <si>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</si>
  <si>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</si>
  <si>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</si>
  <si>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</si>
  <si>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</si>
  <si>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</si>
  <si>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</si>
  <si>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</si>
  <si>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</si>
  <si>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</si>
  <si>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</si>
  <si>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</si>
  <si>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</si>
  <si>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</si>
  <si>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</si>
  <si>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</si>
  <si>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</si>
  <si>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</si>
  <si>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</si>
  <si>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</si>
  <si>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</si>
  <si>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</si>
  <si>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</si>
  <si>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</si>
  <si>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</si>
  <si>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</si>
  <si>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</si>
  <si>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</si>
  <si>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</si>
  <si>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</si>
  <si>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</si>
  <si>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</si>
  <si>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POHÁR MĚSTA MEZIBOŘÍ</t>
  </si>
  <si>
    <t>Místo konání:</t>
  </si>
  <si>
    <t>ZŠ Meziboří</t>
  </si>
  <si>
    <t>Disciplína:</t>
  </si>
  <si>
    <t>Billiard-hockey šprtec</t>
  </si>
  <si>
    <t>Soutěž:</t>
  </si>
  <si>
    <t>Český pohár 2019</t>
  </si>
  <si>
    <t>Pořadatel:</t>
  </si>
  <si>
    <t>Billiard-hockey club Most, z.s.</t>
  </si>
  <si>
    <t>VÝSLEDKY TURNAJE</t>
  </si>
  <si>
    <t>-</t>
  </si>
  <si>
    <t>BUŠO  Lukáš</t>
  </si>
  <si>
    <t>OREL CUP ČP12</t>
  </si>
  <si>
    <t>Orlovna Brno Bohunice</t>
  </si>
  <si>
    <t xml:space="preserve">Datum: </t>
  </si>
  <si>
    <t>9. 11. 2019</t>
  </si>
  <si>
    <t xml:space="preserve">Disciplína: </t>
  </si>
  <si>
    <t xml:space="preserve">Kategorie: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</si>
</sst>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61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horizontal="center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ill="1"/>
    <xf numFmtId="0" fontId="1" fillId="0" borderId="10" xfId="0" applyFont="1" applyBorder="1" applyAlignment="1">
      <alignment shrinkToFit="1"/>
    </xf>
    <xf numFmtId="0" fontId="6" fillId="0" borderId="10" xfId="0" applyFont="1" applyBorder="1" applyAlignment="1">
      <alignment horizontal="center"/>
    </xf>
    <xf numFmtId="165" fontId="2" fillId="0" borderId="10" xfId="0" applyNumberFormat="1" applyFont="1" applyFill="1" applyBorder="1" applyAlignment="1">
      <alignment shrinkToFit="1"/>
    </xf>
    <xf numFmtId="0" fontId="41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textRotation="90" wrapText="1"/>
    </xf>
    <xf numFmtId="0" fontId="41" fillId="0" borderId="0" xfId="0" applyNumberFormat="1" applyFont="1"/>
    <xf numFmtId="1" fontId="1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1" fillId="0" borderId="0" xfId="0" applyFont="1" applyBorder="1"/>
    <xf numFmtId="0" fontId="45" fillId="0" borderId="0" xfId="0" applyFont="1" applyAlignment="1">
      <alignment horizontal="left" vertical="center" inden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48" fillId="0" borderId="0" xfId="0" applyFont="1" applyAlignment="1"/>
    <xf numFmtId="0" fontId="49" fillId="0" borderId="0" xfId="0" applyFont="1" applyAlignment="1"/>
    <xf numFmtId="0" fontId="48" fillId="0" borderId="0" xfId="0" applyFont="1" applyFill="1" applyAlignment="1"/>
    <xf numFmtId="0" fontId="49" fillId="0" borderId="0" xfId="0" applyFont="1" applyFill="1" applyAlignment="1"/>
    <xf numFmtId="0" fontId="48" fillId="0" borderId="0" xfId="0" applyFont="1" applyBorder="1" applyAlignment="1"/>
    <xf numFmtId="0" fontId="49" fillId="0" borderId="0" xfId="0" applyFont="1" applyBorder="1" applyAlignment="1"/>
    <xf numFmtId="0" fontId="48" fillId="0" borderId="10" xfId="0" applyFont="1" applyBorder="1" applyAlignment="1"/>
    <xf numFmtId="0" fontId="49" fillId="0" borderId="10" xfId="0" applyFont="1" applyBorder="1" applyAlignment="1"/>
    <xf numFmtId="0" fontId="50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shrinkToFit="1"/>
    </xf>
    <xf numFmtId="0" fontId="42" fillId="0" borderId="0" xfId="0" applyFont="1" applyBorder="1" applyAlignment="1">
      <alignment horizontal="right" indent="1"/>
    </xf>
    <xf numFmtId="0" fontId="42" fillId="0" borderId="0" xfId="0" applyFont="1"/>
    <xf numFmtId="0" fontId="51" fillId="0" borderId="0" xfId="0" applyFont="1" applyAlignment="1">
      <alignment horizontal="center" shrinkToFit="1"/>
    </xf>
    <xf numFmtId="0" fontId="42" fillId="0" borderId="0" xfId="0" applyFont="1" applyAlignment="1">
      <alignment horizontal="center" shrinkToFit="1"/>
    </xf>
    <xf numFmtId="165" fontId="42" fillId="0" borderId="0" xfId="0" applyNumberFormat="1" applyFont="1" applyAlignment="1">
      <alignment horizontal="center" vertical="center" shrinkToFit="1"/>
    </xf>
    <xf numFmtId="0" fontId="42" fillId="0" borderId="0" xfId="0" applyFont="1" applyFill="1" applyAlignment="1">
      <alignment horizontal="right" indent="1"/>
    </xf>
    <xf numFmtId="0" fontId="42" fillId="0" borderId="10" xfId="0" applyFont="1" applyFill="1" applyBorder="1" applyAlignment="1">
      <alignment horizontal="right" indent="1"/>
    </xf>
    <xf numFmtId="0" fontId="48" fillId="0" borderId="10" xfId="0" applyFont="1" applyFill="1" applyBorder="1" applyAlignment="1"/>
    <xf numFmtId="0" fontId="49" fillId="0" borderId="1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1"/>
    </xf>
    <xf numFmtId="165" fontId="2" fillId="0" borderId="0" xfId="0" applyNumberFormat="1" applyFont="1" applyFill="1" applyBorder="1" applyAlignment="1">
      <alignment shrinkToFit="1"/>
    </xf>
    <xf numFmtId="0" fontId="0" fillId="0" borderId="0" xfId="0" applyAlignment="1"/>
    <xf numFmtId="0" fontId="1" fillId="0" borderId="0" xfId="0" applyFont="1" applyFill="1" applyBorder="1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center"/>
    </xf>
    <xf numFmtId="0" fontId="53" fillId="0" borderId="0" xfId="0" applyFont="1" applyAlignment="1">
      <alignment horizontal="center" shrinkToFit="1"/>
    </xf>
    <xf numFmtId="165" fontId="4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right"/>
    </xf>
    <xf numFmtId="0" fontId="5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8" fillId="0" borderId="0" xfId="0" applyFont="1" applyFill="1" applyBorder="1" applyAlignment="1"/>
    <xf numFmtId="0" fontId="49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2" fillId="0" borderId="0" xfId="0" applyFont="1" applyAlignment="1">
      <alignment horizontal="right" indent="1"/>
    </xf>
    <xf numFmtId="0" fontId="41" fillId="0" borderId="0" xfId="0" applyFont="1" applyAlignment="1">
      <alignment shrinkToFit="1"/>
    </xf>
    <xf numFmtId="0" fontId="42" fillId="0" borderId="10" xfId="0" applyFont="1" applyBorder="1" applyAlignment="1">
      <alignment horizontal="right" indent="1"/>
    </xf>
    <xf numFmtId="0" fontId="41" fillId="0" borderId="10" xfId="0" applyFont="1" applyBorder="1" applyAlignment="1">
      <alignment shrinkToFit="1"/>
    </xf>
    <xf numFmtId="0" fontId="42" fillId="0" borderId="10" xfId="0" applyFont="1" applyBorder="1" applyAlignment="1">
      <alignment horizontal="center" vertical="center" shrinkToFit="1"/>
    </xf>
    <xf numFmtId="0" fontId="54" fillId="0" borderId="1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5" fillId="0" borderId="14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165" applyFont="1" applyAlignment="1">
      <alignment horizontal="right"/>
    </xf>
    <xf numFmtId="0" fontId="58" fillId="0" borderId="0" xfId="165" applyFont="1"/>
    <xf numFmtId="0" fontId="58" fillId="0" borderId="0" xfId="165" applyFont="1" applyAlignment="1">
      <alignment horizontal="center"/>
    </xf>
    <xf numFmtId="0" fontId="58" fillId="0" borderId="0" xfId="165" applyFont="1" applyAlignment="1">
      <alignment horizontal="left"/>
    </xf>
    <xf numFmtId="0" fontId="8" fillId="0" borderId="0" xfId="165" applyAlignment="1">
      <alignment horizontal="center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ky_pohar_2019_mezibori_b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celkem"/>
      <sheetName val="Masters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 t="str">
            <v>ALEXANDROV Pavel</v>
          </cell>
        </row>
        <row r="7">
          <cell r="B7" t="str">
            <v>ATTAK Vladislav</v>
          </cell>
          <cell r="C7" t="str">
            <v>SVČ Most</v>
          </cell>
          <cell r="E7" t="str">
            <v>P</v>
          </cell>
          <cell r="F7">
            <v>0</v>
          </cell>
          <cell r="G7">
            <v>0</v>
          </cell>
          <cell r="H7">
            <v>0</v>
          </cell>
          <cell r="Q7">
            <v>9</v>
          </cell>
          <cell r="S7">
            <v>10</v>
          </cell>
          <cell r="U7">
            <v>11</v>
          </cell>
          <cell r="Y7">
            <v>8</v>
          </cell>
          <cell r="AC7">
            <v>10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</row>
        <row r="8">
          <cell r="B8" t="str">
            <v>BABIČ Ondřej</v>
          </cell>
          <cell r="C8" t="str">
            <v>Gunners Břeclav</v>
          </cell>
          <cell r="E8" t="str">
            <v>P</v>
          </cell>
          <cell r="F8">
            <v>0</v>
          </cell>
          <cell r="G8">
            <v>0</v>
          </cell>
          <cell r="H8">
            <v>0</v>
          </cell>
          <cell r="J8">
            <v>95</v>
          </cell>
          <cell r="R8">
            <v>28</v>
          </cell>
          <cell r="AA8">
            <v>26</v>
          </cell>
          <cell r="AM8">
            <v>33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</row>
        <row r="13">
          <cell r="B13" t="str">
            <v>BERÁNEK Antonín</v>
          </cell>
          <cell r="C13" t="str">
            <v>Gunners Břeclav</v>
          </cell>
          <cell r="E13" t="str">
            <v>P</v>
          </cell>
          <cell r="F13">
            <v>0</v>
          </cell>
          <cell r="G13">
            <v>0</v>
          </cell>
          <cell r="H13">
            <v>0</v>
          </cell>
          <cell r="AA13">
            <v>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B15" t="str">
            <v>BERKY Adam</v>
          </cell>
          <cell r="C15" t="str">
            <v>BHC 15.ZŠ Most</v>
          </cell>
          <cell r="E15" t="str">
            <v>Z</v>
          </cell>
          <cell r="F15">
            <v>0</v>
          </cell>
          <cell r="G15">
            <v>0</v>
          </cell>
          <cell r="H15">
            <v>0</v>
          </cell>
          <cell r="O15">
            <v>18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6">
          <cell r="B16" t="str">
            <v>BODNAROVÁ Victoria</v>
          </cell>
          <cell r="C16" t="str">
            <v>ZŠ Slovácká Břeclav</v>
          </cell>
          <cell r="E16" t="str">
            <v>P</v>
          </cell>
          <cell r="F16">
            <v>0</v>
          </cell>
          <cell r="G16">
            <v>0</v>
          </cell>
          <cell r="H16">
            <v>0</v>
          </cell>
          <cell r="AE16">
            <v>1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BOHÁČ Ondřej</v>
          </cell>
          <cell r="C17" t="str">
            <v>BHC 15.ZŠ Most</v>
          </cell>
          <cell r="E17" t="str">
            <v>Z</v>
          </cell>
          <cell r="F17">
            <v>0</v>
          </cell>
          <cell r="G17">
            <v>0</v>
          </cell>
          <cell r="H17">
            <v>0</v>
          </cell>
          <cell r="AC17">
            <v>28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20">
          <cell r="B20" t="str">
            <v>BOUZEK Jan</v>
          </cell>
          <cell r="C20" t="str">
            <v>KSH ZŠ Meziboří</v>
          </cell>
          <cell r="E20" t="str">
            <v>P</v>
          </cell>
          <cell r="F20">
            <v>0</v>
          </cell>
          <cell r="G20">
            <v>0</v>
          </cell>
          <cell r="H20">
            <v>0</v>
          </cell>
          <cell r="AI20">
            <v>3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3">
          <cell r="B23" t="str">
            <v>BREZÁNI Filip</v>
          </cell>
          <cell r="C23" t="str">
            <v>KSH ZŠ Meziboří</v>
          </cell>
          <cell r="E23" t="str">
            <v>P</v>
          </cell>
          <cell r="F23">
            <v>0</v>
          </cell>
          <cell r="G23">
            <v>0</v>
          </cell>
          <cell r="H23">
            <v>0</v>
          </cell>
          <cell r="Y23">
            <v>6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24">
          <cell r="B24" t="str">
            <v>BREZÁNI Filip</v>
          </cell>
          <cell r="C24" t="str">
            <v>KSH ZŠ Meziboří</v>
          </cell>
          <cell r="E24" t="str">
            <v>P</v>
          </cell>
          <cell r="F24">
            <v>0</v>
          </cell>
          <cell r="G24">
            <v>0</v>
          </cell>
          <cell r="H24">
            <v>0</v>
          </cell>
          <cell r="AI24">
            <v>44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</row>
        <row r="25">
          <cell r="B25" t="str">
            <v>BUDIŠ Daniel</v>
          </cell>
          <cell r="C25" t="str">
            <v>BHL Žďár nad Sázavou</v>
          </cell>
          <cell r="E25" t="str">
            <v>P</v>
          </cell>
          <cell r="F25">
            <v>0</v>
          </cell>
          <cell r="G25">
            <v>0</v>
          </cell>
          <cell r="H25">
            <v>0</v>
          </cell>
          <cell r="X25">
            <v>17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</row>
        <row r="26">
          <cell r="B26" t="str">
            <v>BUI Kristian</v>
          </cell>
          <cell r="C26" t="str">
            <v>Tučňáci 14.ZŠ Most</v>
          </cell>
          <cell r="E26" t="str">
            <v>P</v>
          </cell>
          <cell r="F26">
            <v>0</v>
          </cell>
          <cell r="G26">
            <v>0</v>
          </cell>
          <cell r="H26">
            <v>0</v>
          </cell>
          <cell r="Q26">
            <v>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</row>
        <row r="27">
          <cell r="B27" t="str">
            <v>BURŠÍKOVÁ Simona</v>
          </cell>
          <cell r="C27" t="str">
            <v>ZŠ Slovácká Břeclav</v>
          </cell>
          <cell r="E27" t="str">
            <v>P</v>
          </cell>
          <cell r="F27">
            <v>0</v>
          </cell>
          <cell r="G27">
            <v>0</v>
          </cell>
          <cell r="H27">
            <v>0</v>
          </cell>
          <cell r="AE27">
            <v>2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</row>
        <row r="28">
          <cell r="B28" t="str">
            <v>BUŘT Štěpán</v>
          </cell>
          <cell r="C28" t="str">
            <v>KSH Draci Třebenice</v>
          </cell>
          <cell r="E28" t="str">
            <v>P</v>
          </cell>
          <cell r="F28">
            <v>0</v>
          </cell>
          <cell r="G28">
            <v>0</v>
          </cell>
          <cell r="H28">
            <v>0</v>
          </cell>
          <cell r="Q28">
            <v>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</row>
        <row r="29">
          <cell r="B29" t="str">
            <v>BUŠO Lukáš</v>
          </cell>
          <cell r="C29" t="str">
            <v>Tučňáci 14.ZŠ Most</v>
          </cell>
          <cell r="E29" t="str">
            <v>P</v>
          </cell>
          <cell r="F29">
            <v>0</v>
          </cell>
          <cell r="G29">
            <v>0</v>
          </cell>
          <cell r="H29">
            <v>0</v>
          </cell>
          <cell r="L29">
            <v>97</v>
          </cell>
          <cell r="Q29">
            <v>15</v>
          </cell>
          <cell r="AC29">
            <v>18</v>
          </cell>
          <cell r="AL29">
            <v>43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</row>
        <row r="32">
          <cell r="B32" t="str">
            <v>ČECH Michael</v>
          </cell>
          <cell r="C32" t="str">
            <v>Real Draci 18.ZŠ Most</v>
          </cell>
          <cell r="E32" t="str">
            <v>Z</v>
          </cell>
          <cell r="F32">
            <v>0</v>
          </cell>
          <cell r="G32">
            <v>0</v>
          </cell>
          <cell r="H32">
            <v>0</v>
          </cell>
          <cell r="Y32">
            <v>17</v>
          </cell>
          <cell r="AI32">
            <v>45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</row>
        <row r="33">
          <cell r="B33" t="str">
            <v xml:space="preserve">ČECHOVÁ Veronika </v>
          </cell>
          <cell r="C33" t="str">
            <v>ZŠ Slovácká Břeclav</v>
          </cell>
          <cell r="E33" t="str">
            <v>P</v>
          </cell>
          <cell r="F33">
            <v>0</v>
          </cell>
          <cell r="G33">
            <v>0</v>
          </cell>
          <cell r="H33">
            <v>0</v>
          </cell>
          <cell r="AE33">
            <v>14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</row>
        <row r="34">
          <cell r="B34" t="str">
            <v>ČERMÁK Jakub</v>
          </cell>
          <cell r="C34" t="str">
            <v>ZŠ Kupkova Břeclav</v>
          </cell>
          <cell r="E34" t="str">
            <v>P</v>
          </cell>
          <cell r="F34">
            <v>0</v>
          </cell>
          <cell r="G34">
            <v>0</v>
          </cell>
          <cell r="H34">
            <v>0</v>
          </cell>
          <cell r="AE34">
            <v>10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</row>
        <row r="35">
          <cell r="B35" t="str">
            <v>ČERMÁK Oliver</v>
          </cell>
          <cell r="C35" t="str">
            <v>BHC 15.ZŠ Most</v>
          </cell>
          <cell r="E35" t="str">
            <v>P</v>
          </cell>
          <cell r="F35">
            <v>0</v>
          </cell>
          <cell r="G35">
            <v>0</v>
          </cell>
          <cell r="H35">
            <v>0</v>
          </cell>
          <cell r="S35">
            <v>18</v>
          </cell>
          <cell r="T35">
            <v>26</v>
          </cell>
          <cell r="U35">
            <v>14</v>
          </cell>
          <cell r="V35">
            <v>15</v>
          </cell>
          <cell r="Y35">
            <v>12</v>
          </cell>
          <cell r="AC35">
            <v>14</v>
          </cell>
          <cell r="AL35">
            <v>64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</row>
        <row r="37">
          <cell r="B37" t="str">
            <v>ČERNÝ Šimon</v>
          </cell>
          <cell r="C37" t="str">
            <v>ZŠ Hamry nad Sázavou</v>
          </cell>
          <cell r="E37" t="str">
            <v>P</v>
          </cell>
          <cell r="F37">
            <v>0</v>
          </cell>
          <cell r="G37">
            <v>0</v>
          </cell>
          <cell r="H37">
            <v>0</v>
          </cell>
          <cell r="Z37">
            <v>2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</row>
        <row r="39">
          <cell r="B39" t="str">
            <v>ČONKA Alexandr</v>
          </cell>
          <cell r="C39" t="str">
            <v>ZŠ Janov</v>
          </cell>
          <cell r="E39" t="str">
            <v>Z</v>
          </cell>
          <cell r="F39">
            <v>0</v>
          </cell>
          <cell r="G39">
            <v>0</v>
          </cell>
          <cell r="H39">
            <v>0</v>
          </cell>
          <cell r="AI39">
            <v>37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</row>
        <row r="40">
          <cell r="B40" t="str">
            <v>DANG Adam</v>
          </cell>
          <cell r="C40" t="str">
            <v>BHC 15.ZŠ Most</v>
          </cell>
          <cell r="E40" t="str">
            <v>P</v>
          </cell>
          <cell r="F40">
            <v>0</v>
          </cell>
          <cell r="G40">
            <v>0</v>
          </cell>
          <cell r="H40">
            <v>0</v>
          </cell>
          <cell r="O40">
            <v>10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</row>
        <row r="42">
          <cell r="B42" t="str">
            <v>DAVID Šimon</v>
          </cell>
          <cell r="C42" t="str">
            <v>BHK IQ Boskovice</v>
          </cell>
          <cell r="E42" t="str">
            <v>P</v>
          </cell>
          <cell r="F42">
            <v>0</v>
          </cell>
          <cell r="G42">
            <v>0</v>
          </cell>
          <cell r="H42">
            <v>0</v>
          </cell>
          <cell r="AH42">
            <v>21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</row>
        <row r="44">
          <cell r="B44" t="str">
            <v>DOLEJŠ Michal</v>
          </cell>
          <cell r="C44" t="str">
            <v>BHL Žďár nad Sázavou</v>
          </cell>
          <cell r="E44" t="str">
            <v>P</v>
          </cell>
          <cell r="F44">
            <v>0</v>
          </cell>
          <cell r="G44">
            <v>0</v>
          </cell>
          <cell r="H44">
            <v>0</v>
          </cell>
          <cell r="X44">
            <v>6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</row>
        <row r="45">
          <cell r="B45" t="str">
            <v>DOLEŽAL Jan</v>
          </cell>
          <cell r="C45" t="str">
            <v>Gunners Břeclav</v>
          </cell>
          <cell r="E45" t="str">
            <v>Z</v>
          </cell>
          <cell r="F45">
            <v>0</v>
          </cell>
          <cell r="G45">
            <v>0</v>
          </cell>
          <cell r="H45">
            <v>0</v>
          </cell>
          <cell r="I45">
            <v>80</v>
          </cell>
          <cell r="J45">
            <v>164</v>
          </cell>
          <cell r="L45">
            <v>143</v>
          </cell>
          <cell r="P45">
            <v>21</v>
          </cell>
          <cell r="R45">
            <v>54</v>
          </cell>
          <cell r="T45">
            <v>92</v>
          </cell>
          <cell r="W45">
            <v>12</v>
          </cell>
          <cell r="AB45">
            <v>23</v>
          </cell>
          <cell r="AG45">
            <v>67</v>
          </cell>
          <cell r="AI45">
            <v>55</v>
          </cell>
          <cell r="AL45">
            <v>49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</row>
        <row r="48">
          <cell r="B48" t="str">
            <v>DOSTÁL Jakub</v>
          </cell>
          <cell r="C48" t="str">
            <v>BHL Žďár nad Sázavou</v>
          </cell>
          <cell r="E48" t="str">
            <v>P</v>
          </cell>
          <cell r="F48">
            <v>0</v>
          </cell>
          <cell r="G48">
            <v>0</v>
          </cell>
          <cell r="H48">
            <v>0</v>
          </cell>
          <cell r="X48">
            <v>32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</row>
        <row r="49">
          <cell r="B49" t="str">
            <v>DRAHONSKÝ Jan</v>
          </cell>
          <cell r="C49" t="str">
            <v>BHC Dragons Modřice</v>
          </cell>
          <cell r="E49" t="str">
            <v>Z</v>
          </cell>
          <cell r="F49">
            <v>0</v>
          </cell>
          <cell r="G49">
            <v>0</v>
          </cell>
          <cell r="H49">
            <v>0</v>
          </cell>
          <cell r="R49">
            <v>44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1">
          <cell r="B51" t="str">
            <v>DVOŘÁK Matěj</v>
          </cell>
          <cell r="C51" t="str">
            <v>KSH Draci Třebenice</v>
          </cell>
          <cell r="E51" t="str">
            <v>P</v>
          </cell>
          <cell r="F51">
            <v>0</v>
          </cell>
          <cell r="G51">
            <v>0</v>
          </cell>
          <cell r="H51">
            <v>0</v>
          </cell>
          <cell r="Q51">
            <v>16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</row>
        <row r="52">
          <cell r="B52" t="str">
            <v>DVOŘÁK Tomáš</v>
          </cell>
          <cell r="C52" t="str">
            <v>Gunners Břeclav</v>
          </cell>
          <cell r="E52" t="str">
            <v>P</v>
          </cell>
          <cell r="F52">
            <v>0</v>
          </cell>
          <cell r="G52">
            <v>0</v>
          </cell>
          <cell r="H52">
            <v>0</v>
          </cell>
          <cell r="AB52">
            <v>2</v>
          </cell>
          <cell r="AE52">
            <v>6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</row>
        <row r="55">
          <cell r="B55" t="str">
            <v>FERKO Kevin</v>
          </cell>
          <cell r="C55" t="str">
            <v>ZŠ Janov</v>
          </cell>
          <cell r="E55" t="str">
            <v>Z</v>
          </cell>
          <cell r="F55">
            <v>0</v>
          </cell>
          <cell r="G55">
            <v>0</v>
          </cell>
          <cell r="H55">
            <v>0</v>
          </cell>
          <cell r="AI55">
            <v>38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</row>
        <row r="59">
          <cell r="B59" t="str">
            <v>FIALA Matěj</v>
          </cell>
          <cell r="C59" t="str">
            <v>SHK Kadolec</v>
          </cell>
          <cell r="E59" t="str">
            <v>Z</v>
          </cell>
          <cell r="F59">
            <v>0</v>
          </cell>
          <cell r="G59">
            <v>0</v>
          </cell>
          <cell r="H59">
            <v>0</v>
          </cell>
          <cell r="AA59">
            <v>11</v>
          </cell>
          <cell r="AJ59">
            <v>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</row>
        <row r="60">
          <cell r="B60" t="str">
            <v>FIALA Tomáš</v>
          </cell>
          <cell r="C60" t="str">
            <v>ZŠ Slovácká Břeclav</v>
          </cell>
          <cell r="E60" t="str">
            <v>P</v>
          </cell>
          <cell r="F60">
            <v>0</v>
          </cell>
          <cell r="G60">
            <v>0</v>
          </cell>
          <cell r="H60">
            <v>0</v>
          </cell>
          <cell r="AE60">
            <v>28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</row>
        <row r="61">
          <cell r="B61" t="str">
            <v>FILINGER Šimon</v>
          </cell>
          <cell r="C61" t="str">
            <v>BHC 15.ZŠ Most</v>
          </cell>
          <cell r="E61" t="str">
            <v>Z</v>
          </cell>
          <cell r="F61">
            <v>0</v>
          </cell>
          <cell r="G61">
            <v>0</v>
          </cell>
          <cell r="H61">
            <v>0</v>
          </cell>
          <cell r="S61">
            <v>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</row>
        <row r="62">
          <cell r="B62" t="str">
            <v>FILIPI Jiří</v>
          </cell>
          <cell r="C62" t="str">
            <v>Gunners Břeclav</v>
          </cell>
          <cell r="E62" t="str">
            <v>P</v>
          </cell>
          <cell r="F62">
            <v>0</v>
          </cell>
          <cell r="G62">
            <v>0</v>
          </cell>
          <cell r="H62">
            <v>0</v>
          </cell>
          <cell r="R62">
            <v>19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</row>
        <row r="63">
          <cell r="B63" t="str">
            <v>FIŠAROVÁ Anna</v>
          </cell>
          <cell r="C63" t="str">
            <v>SDH Nové Dvory</v>
          </cell>
          <cell r="E63" t="str">
            <v>P</v>
          </cell>
          <cell r="F63">
            <v>0</v>
          </cell>
          <cell r="G63">
            <v>0</v>
          </cell>
          <cell r="H63">
            <v>0</v>
          </cell>
          <cell r="AD63">
            <v>2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</row>
        <row r="76">
          <cell r="B76" t="str">
            <v>FRÝBERT Matyáš Jiří</v>
          </cell>
          <cell r="C76" t="str">
            <v>KSH ZŠ Meziboří</v>
          </cell>
          <cell r="E76" t="str">
            <v>P</v>
          </cell>
          <cell r="F76">
            <v>0</v>
          </cell>
          <cell r="G76">
            <v>0</v>
          </cell>
          <cell r="H76">
            <v>0</v>
          </cell>
          <cell r="Q76">
            <v>6</v>
          </cell>
          <cell r="AI76">
            <v>9</v>
          </cell>
          <cell r="AL76">
            <v>22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</row>
        <row r="77">
          <cell r="B77" t="str">
            <v>FRÝBERT Michal</v>
          </cell>
          <cell r="C77" t="str">
            <v>BHC 15.ZŠ Most</v>
          </cell>
          <cell r="E77" t="str">
            <v>P</v>
          </cell>
          <cell r="F77">
            <v>0</v>
          </cell>
          <cell r="G77">
            <v>0</v>
          </cell>
          <cell r="H77">
            <v>0</v>
          </cell>
          <cell r="O77">
            <v>5</v>
          </cell>
          <cell r="Q77">
            <v>24</v>
          </cell>
          <cell r="U77">
            <v>13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</row>
        <row r="79">
          <cell r="B79" t="str">
            <v>GABČO Marek</v>
          </cell>
          <cell r="C79" t="str">
            <v>ZŠ Janov</v>
          </cell>
          <cell r="E79" t="str">
            <v>Z</v>
          </cell>
          <cell r="F79">
            <v>0</v>
          </cell>
          <cell r="G79">
            <v>0</v>
          </cell>
          <cell r="H79">
            <v>0</v>
          </cell>
          <cell r="AI79">
            <v>46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</row>
        <row r="85">
          <cell r="B85" t="str">
            <v>GRIMM Matyáš</v>
          </cell>
          <cell r="C85" t="str">
            <v>Real Draci 18.ZŠ Most</v>
          </cell>
          <cell r="E85" t="str">
            <v>Z</v>
          </cell>
          <cell r="F85">
            <v>0</v>
          </cell>
          <cell r="G85">
            <v>0</v>
          </cell>
          <cell r="H85">
            <v>0</v>
          </cell>
          <cell r="L85">
            <v>57</v>
          </cell>
          <cell r="Q85">
            <v>19</v>
          </cell>
          <cell r="T85">
            <v>36</v>
          </cell>
          <cell r="AI85">
            <v>25</v>
          </cell>
          <cell r="AL85">
            <v>28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</row>
        <row r="87">
          <cell r="B87" t="str">
            <v>GRYM Tomáš</v>
          </cell>
          <cell r="C87" t="str">
            <v>THE Orel Bohunice</v>
          </cell>
          <cell r="E87" t="str">
            <v>Z</v>
          </cell>
          <cell r="F87">
            <v>0</v>
          </cell>
          <cell r="G87">
            <v>0</v>
          </cell>
          <cell r="H87">
            <v>0</v>
          </cell>
          <cell r="J87">
            <v>89</v>
          </cell>
          <cell r="K87">
            <v>128</v>
          </cell>
          <cell r="L87">
            <v>107</v>
          </cell>
          <cell r="N87">
            <v>20</v>
          </cell>
          <cell r="AA87">
            <v>69</v>
          </cell>
          <cell r="AM87">
            <v>63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</row>
        <row r="91">
          <cell r="B91" t="str">
            <v>HALOUZKOVÁ Denisa</v>
          </cell>
          <cell r="C91" t="str">
            <v>BHL Žďár nad Sázavou</v>
          </cell>
          <cell r="E91" t="str">
            <v>P</v>
          </cell>
          <cell r="F91">
            <v>0</v>
          </cell>
          <cell r="G91">
            <v>0</v>
          </cell>
          <cell r="H91">
            <v>0</v>
          </cell>
          <cell r="X91">
            <v>8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</row>
        <row r="92">
          <cell r="B92" t="str">
            <v>HANÁČEK Filip</v>
          </cell>
          <cell r="C92" t="str">
            <v>ZŠ Slovácká Břeclav</v>
          </cell>
          <cell r="E92" t="str">
            <v>P</v>
          </cell>
          <cell r="F92">
            <v>0</v>
          </cell>
          <cell r="G92">
            <v>0</v>
          </cell>
          <cell r="H92">
            <v>0</v>
          </cell>
          <cell r="AE92">
            <v>9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</row>
        <row r="94">
          <cell r="B94" t="str">
            <v>HAVLÁK Lukáš</v>
          </cell>
          <cell r="C94" t="str">
            <v>BHC 15.ZŠ Most</v>
          </cell>
          <cell r="E94" t="str">
            <v>Z</v>
          </cell>
          <cell r="F94">
            <v>0</v>
          </cell>
          <cell r="G94">
            <v>0</v>
          </cell>
          <cell r="H94">
            <v>0</v>
          </cell>
          <cell r="T94">
            <v>16</v>
          </cell>
          <cell r="U94">
            <v>32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</row>
        <row r="97">
          <cell r="B97" t="str">
            <v>HOLOUS Jan</v>
          </cell>
          <cell r="C97" t="str">
            <v>KSH ZŠ Meziboří</v>
          </cell>
          <cell r="E97" t="str">
            <v>P</v>
          </cell>
          <cell r="F97">
            <v>0</v>
          </cell>
          <cell r="G97">
            <v>0</v>
          </cell>
          <cell r="H97">
            <v>0</v>
          </cell>
          <cell r="AI97">
            <v>5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</row>
        <row r="98">
          <cell r="B98" t="str">
            <v>HOLÝ Tomáš</v>
          </cell>
          <cell r="C98" t="str">
            <v>Černí Tygři 3.ZŠ Most</v>
          </cell>
          <cell r="E98" t="str">
            <v>P</v>
          </cell>
          <cell r="F98">
            <v>0</v>
          </cell>
          <cell r="G98">
            <v>0</v>
          </cell>
          <cell r="H98">
            <v>0</v>
          </cell>
          <cell r="AI98">
            <v>10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</row>
        <row r="100">
          <cell r="B100" t="str">
            <v>HONSA Jan jun.</v>
          </cell>
          <cell r="C100" t="str">
            <v>SHL WIP Reklama D. Voda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AF100">
            <v>30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</row>
        <row r="104">
          <cell r="B104" t="str">
            <v>HORÁK Jiří</v>
          </cell>
          <cell r="C104" t="str">
            <v>Most</v>
          </cell>
          <cell r="E104" t="str">
            <v>Z</v>
          </cell>
          <cell r="F104">
            <v>0</v>
          </cell>
          <cell r="G104">
            <v>0</v>
          </cell>
          <cell r="H104">
            <v>0</v>
          </cell>
          <cell r="AC104">
            <v>6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</row>
        <row r="106">
          <cell r="B106" t="str">
            <v>HOŠEK Martin</v>
          </cell>
          <cell r="C106" t="str">
            <v>Černí Tygři 3.ZŠ Most</v>
          </cell>
          <cell r="E106" t="str">
            <v>P</v>
          </cell>
          <cell r="F106">
            <v>0</v>
          </cell>
          <cell r="G106">
            <v>0</v>
          </cell>
          <cell r="H106">
            <v>0</v>
          </cell>
          <cell r="L106">
            <v>63</v>
          </cell>
          <cell r="S106">
            <v>6</v>
          </cell>
          <cell r="U106">
            <v>6</v>
          </cell>
          <cell r="V106">
            <v>2</v>
          </cell>
          <cell r="AI106">
            <v>31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</row>
        <row r="108">
          <cell r="B108" t="str">
            <v>HRDLIČKA Erik</v>
          </cell>
          <cell r="C108" t="str">
            <v>BHK IQ Boskovice</v>
          </cell>
          <cell r="E108" t="str">
            <v>Z</v>
          </cell>
          <cell r="F108">
            <v>0</v>
          </cell>
          <cell r="G108">
            <v>0</v>
          </cell>
          <cell r="H108">
            <v>0</v>
          </cell>
          <cell r="M108">
            <v>1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</row>
        <row r="113">
          <cell r="B113" t="str">
            <v>HUTŇANSKÝ Jakub</v>
          </cell>
          <cell r="C113" t="str">
            <v>ZŠ Komenského Břeclav</v>
          </cell>
          <cell r="E113" t="str">
            <v>P</v>
          </cell>
          <cell r="F113">
            <v>0</v>
          </cell>
          <cell r="G113">
            <v>0</v>
          </cell>
          <cell r="H113">
            <v>0</v>
          </cell>
          <cell r="AE113">
            <v>18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</row>
        <row r="116">
          <cell r="B116" t="str">
            <v>IMRAMOVSKÁ Lucie</v>
          </cell>
          <cell r="C116" t="str">
            <v>BHL Žďár nad Sázavou</v>
          </cell>
          <cell r="E116" t="str">
            <v>P</v>
          </cell>
          <cell r="F116">
            <v>0</v>
          </cell>
          <cell r="G116">
            <v>0</v>
          </cell>
          <cell r="H116">
            <v>0</v>
          </cell>
          <cell r="X116">
            <v>2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</row>
        <row r="117">
          <cell r="B117" t="str">
            <v>ITTNER Filip</v>
          </cell>
          <cell r="C117" t="str">
            <v>Netopýři Most</v>
          </cell>
          <cell r="E117" t="str">
            <v>P</v>
          </cell>
          <cell r="F117">
            <v>0</v>
          </cell>
          <cell r="G117">
            <v>0</v>
          </cell>
          <cell r="H117">
            <v>0</v>
          </cell>
          <cell r="S117">
            <v>5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</row>
        <row r="118">
          <cell r="B118" t="str">
            <v>IZSÓF Oliver</v>
          </cell>
          <cell r="C118" t="str">
            <v>ZŠ Slovácká Břeclav</v>
          </cell>
          <cell r="E118" t="str">
            <v>P</v>
          </cell>
          <cell r="F118">
            <v>0</v>
          </cell>
          <cell r="G118">
            <v>0</v>
          </cell>
          <cell r="H118">
            <v>0</v>
          </cell>
          <cell r="AE118">
            <v>12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</row>
        <row r="119">
          <cell r="B119" t="str">
            <v>IZSÓFOVÁ Karin</v>
          </cell>
          <cell r="C119" t="str">
            <v>ZŠ Slovácká Břeclav</v>
          </cell>
          <cell r="E119" t="str">
            <v>P</v>
          </cell>
          <cell r="F119">
            <v>0</v>
          </cell>
          <cell r="G119">
            <v>0</v>
          </cell>
          <cell r="H119">
            <v>0</v>
          </cell>
          <cell r="AE119">
            <v>13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</row>
        <row r="120">
          <cell r="B120" t="str">
            <v>JENÍČEK Josef</v>
          </cell>
          <cell r="C120" t="str">
            <v>Real Draci 18.ZŠ Most</v>
          </cell>
          <cell r="E120" t="str">
            <v>Z</v>
          </cell>
          <cell r="F120">
            <v>0</v>
          </cell>
          <cell r="G120">
            <v>0</v>
          </cell>
          <cell r="H120">
            <v>0</v>
          </cell>
          <cell r="V120">
            <v>23</v>
          </cell>
          <cell r="Y120">
            <v>13</v>
          </cell>
          <cell r="AI120">
            <v>61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</row>
        <row r="123">
          <cell r="B123" t="str">
            <v>JIČÍNSKÝ David</v>
          </cell>
          <cell r="C123" t="str">
            <v>SHK Kadolec</v>
          </cell>
          <cell r="E123" t="str">
            <v>Z</v>
          </cell>
          <cell r="F123">
            <v>0</v>
          </cell>
          <cell r="G123">
            <v>0</v>
          </cell>
          <cell r="H123">
            <v>0</v>
          </cell>
          <cell r="AA123">
            <v>20</v>
          </cell>
          <cell r="AD123">
            <v>3</v>
          </cell>
          <cell r="AJ123">
            <v>10</v>
          </cell>
          <cell r="AM123">
            <v>17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</row>
        <row r="128">
          <cell r="B128" t="str">
            <v>KALINA Tomáš</v>
          </cell>
          <cell r="C128" t="str">
            <v>BHL Žďár nad Sázavou</v>
          </cell>
          <cell r="E128" t="str">
            <v>Z</v>
          </cell>
          <cell r="F128">
            <v>0</v>
          </cell>
          <cell r="G128">
            <v>0</v>
          </cell>
          <cell r="H128">
            <v>0</v>
          </cell>
          <cell r="I128">
            <v>153</v>
          </cell>
          <cell r="J128">
            <v>172</v>
          </cell>
          <cell r="K128">
            <v>118</v>
          </cell>
          <cell r="N128">
            <v>18</v>
          </cell>
          <cell r="R128">
            <v>40</v>
          </cell>
          <cell r="AA128">
            <v>100</v>
          </cell>
          <cell r="AJ128">
            <v>27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</row>
        <row r="131">
          <cell r="B131" t="str">
            <v>KAŠŤÁK Denis</v>
          </cell>
          <cell r="C131" t="str">
            <v>Haluzáci 8.ZŠ Most</v>
          </cell>
          <cell r="E131" t="str">
            <v>Z</v>
          </cell>
          <cell r="F131">
            <v>0</v>
          </cell>
          <cell r="G131">
            <v>0</v>
          </cell>
          <cell r="H131">
            <v>0</v>
          </cell>
          <cell r="AC131">
            <v>13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</row>
        <row r="134">
          <cell r="B134" t="str">
            <v>KNAF Marek</v>
          </cell>
          <cell r="C134" t="str">
            <v>SVČ Most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O134">
            <v>6</v>
          </cell>
          <cell r="Q134">
            <v>10</v>
          </cell>
          <cell r="S134">
            <v>4</v>
          </cell>
          <cell r="U134">
            <v>5</v>
          </cell>
          <cell r="V134">
            <v>5</v>
          </cell>
          <cell r="AI134">
            <v>8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</row>
        <row r="136">
          <cell r="B136" t="str">
            <v>KOCUR Jan</v>
          </cell>
          <cell r="C136" t="str">
            <v>ZŠ Janov</v>
          </cell>
          <cell r="E136" t="str">
            <v>Z</v>
          </cell>
          <cell r="F136">
            <v>0</v>
          </cell>
          <cell r="G136">
            <v>0</v>
          </cell>
          <cell r="H136">
            <v>0</v>
          </cell>
          <cell r="AI136">
            <v>28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</row>
        <row r="137">
          <cell r="B137" t="str">
            <v>KODÝTEK Tomáš</v>
          </cell>
          <cell r="C137" t="str">
            <v>SVČ Most</v>
          </cell>
          <cell r="E137" t="str">
            <v>P</v>
          </cell>
          <cell r="F137">
            <v>0</v>
          </cell>
          <cell r="G137">
            <v>0</v>
          </cell>
          <cell r="H137">
            <v>0</v>
          </cell>
          <cell r="L137">
            <v>61</v>
          </cell>
          <cell r="Q137">
            <v>12</v>
          </cell>
          <cell r="U137">
            <v>9</v>
          </cell>
          <cell r="V137">
            <v>10</v>
          </cell>
          <cell r="Y137">
            <v>9</v>
          </cell>
          <cell r="AC137">
            <v>12</v>
          </cell>
          <cell r="AL137">
            <v>24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</row>
        <row r="138">
          <cell r="B138" t="str">
            <v>KOKŠÁL Patrik</v>
          </cell>
          <cell r="C138" t="str">
            <v>SVČ Most</v>
          </cell>
          <cell r="E138" t="str">
            <v>P</v>
          </cell>
          <cell r="F138">
            <v>0</v>
          </cell>
          <cell r="G138">
            <v>0</v>
          </cell>
          <cell r="H138">
            <v>0</v>
          </cell>
          <cell r="O138">
            <v>16</v>
          </cell>
          <cell r="U138">
            <v>16</v>
          </cell>
          <cell r="V138">
            <v>8</v>
          </cell>
          <cell r="AI138">
            <v>47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</row>
        <row r="140">
          <cell r="B140" t="str">
            <v>KOMAN David</v>
          </cell>
          <cell r="C140" t="str">
            <v>Černí Tygři 3.ZŠ Most</v>
          </cell>
          <cell r="E140" t="str">
            <v>P</v>
          </cell>
          <cell r="F140">
            <v>0</v>
          </cell>
          <cell r="G140">
            <v>0</v>
          </cell>
          <cell r="H140">
            <v>0</v>
          </cell>
          <cell r="AC140">
            <v>20</v>
          </cell>
          <cell r="AI140">
            <v>27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</row>
        <row r="142">
          <cell r="B142" t="str">
            <v xml:space="preserve">KONEČNÁ Eliška </v>
          </cell>
          <cell r="C142" t="str">
            <v>ZŠ Slovácká Břeclav</v>
          </cell>
          <cell r="E142" t="str">
            <v>P</v>
          </cell>
          <cell r="F142">
            <v>0</v>
          </cell>
          <cell r="G142">
            <v>0</v>
          </cell>
          <cell r="H142">
            <v>0</v>
          </cell>
          <cell r="AE142">
            <v>8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</row>
        <row r="144">
          <cell r="B144" t="str">
            <v>KOŠŤÁLOVÁ Karolína</v>
          </cell>
          <cell r="C144" t="str">
            <v>BHL Žďár nad Sázavou</v>
          </cell>
          <cell r="E144" t="str">
            <v>P</v>
          </cell>
          <cell r="F144">
            <v>0</v>
          </cell>
          <cell r="G144">
            <v>0</v>
          </cell>
          <cell r="H144">
            <v>0</v>
          </cell>
          <cell r="X144">
            <v>14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</row>
        <row r="145">
          <cell r="B145" t="str">
            <v>KOTLÁR Bohuslav</v>
          </cell>
          <cell r="C145" t="str">
            <v>BHC 15.ZŠ Most</v>
          </cell>
          <cell r="E145" t="str">
            <v>Z</v>
          </cell>
          <cell r="F145">
            <v>0</v>
          </cell>
          <cell r="G145">
            <v>0</v>
          </cell>
          <cell r="H145">
            <v>0</v>
          </cell>
          <cell r="V145">
            <v>7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</row>
        <row r="147">
          <cell r="B147" t="str">
            <v>KOUBA Jan</v>
          </cell>
          <cell r="C147" t="str">
            <v>Most</v>
          </cell>
          <cell r="E147" t="str">
            <v>P</v>
          </cell>
          <cell r="F147">
            <v>0</v>
          </cell>
          <cell r="G147">
            <v>0</v>
          </cell>
          <cell r="H147">
            <v>0</v>
          </cell>
          <cell r="AC147">
            <v>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</row>
        <row r="148">
          <cell r="B148" t="str">
            <v>KOVÁŘ Jan</v>
          </cell>
          <cell r="C148" t="str">
            <v>KSH ZŠ Meziboří</v>
          </cell>
          <cell r="E148" t="str">
            <v>P</v>
          </cell>
          <cell r="F148">
            <v>0</v>
          </cell>
          <cell r="G148">
            <v>0</v>
          </cell>
          <cell r="H148">
            <v>0</v>
          </cell>
          <cell r="Y148">
            <v>15</v>
          </cell>
          <cell r="AL148">
            <v>16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</row>
        <row r="150">
          <cell r="B150" t="str">
            <v>KOVAŘÍK Adam</v>
          </cell>
          <cell r="C150" t="str">
            <v>ZŠ Slovácká Břeclav</v>
          </cell>
          <cell r="E150" t="str">
            <v>P</v>
          </cell>
          <cell r="F150">
            <v>0</v>
          </cell>
          <cell r="G150">
            <v>0</v>
          </cell>
          <cell r="H150">
            <v>0</v>
          </cell>
          <cell r="AE150">
            <v>26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</row>
        <row r="151">
          <cell r="B151" t="str">
            <v>KOVAŘÍK David</v>
          </cell>
          <cell r="C151" t="str">
            <v>ZŠ Slovácká Břeclav</v>
          </cell>
          <cell r="E151" t="str">
            <v>P</v>
          </cell>
          <cell r="F151">
            <v>0</v>
          </cell>
          <cell r="G151">
            <v>0</v>
          </cell>
          <cell r="H151">
            <v>0</v>
          </cell>
          <cell r="AE151">
            <v>24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</row>
        <row r="153">
          <cell r="B153" t="str">
            <v>KOŽÍŠEK Jaroslav</v>
          </cell>
          <cell r="C153" t="str">
            <v>Černí Tygři 3.ZŠ Most</v>
          </cell>
          <cell r="E153" t="str">
            <v>P</v>
          </cell>
          <cell r="F153">
            <v>0</v>
          </cell>
          <cell r="G153">
            <v>0</v>
          </cell>
          <cell r="H153">
            <v>0</v>
          </cell>
          <cell r="U153">
            <v>1</v>
          </cell>
          <cell r="AC153">
            <v>16</v>
          </cell>
          <cell r="AI153">
            <v>26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</row>
        <row r="155">
          <cell r="B155" t="str">
            <v>KRAITL Tomáš</v>
          </cell>
          <cell r="C155" t="str">
            <v>BHC 15.ZŠ Most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O155">
            <v>2</v>
          </cell>
          <cell r="AI155">
            <v>4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</row>
        <row r="156">
          <cell r="B156" t="str">
            <v>KRATOCHVÍLOVÁ Emilie</v>
          </cell>
          <cell r="C156" t="str">
            <v>SHK Kadolec</v>
          </cell>
          <cell r="E156" t="str">
            <v>P</v>
          </cell>
          <cell r="F156">
            <v>0</v>
          </cell>
          <cell r="G156">
            <v>0</v>
          </cell>
          <cell r="H156">
            <v>0</v>
          </cell>
          <cell r="AJ156">
            <v>1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</row>
        <row r="157">
          <cell r="B157" t="str">
            <v>KRMENČÍK Jan</v>
          </cell>
          <cell r="C157" t="str">
            <v>SVČ Most</v>
          </cell>
          <cell r="E157" t="str">
            <v>Z</v>
          </cell>
          <cell r="F157">
            <v>0</v>
          </cell>
          <cell r="G157">
            <v>0</v>
          </cell>
          <cell r="H157">
            <v>0</v>
          </cell>
          <cell r="O157">
            <v>23</v>
          </cell>
          <cell r="S157">
            <v>27</v>
          </cell>
          <cell r="U157">
            <v>26</v>
          </cell>
          <cell r="Y157">
            <v>25</v>
          </cell>
          <cell r="AI157">
            <v>39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</row>
        <row r="159">
          <cell r="B159" t="str">
            <v>KROUPA Jan</v>
          </cell>
          <cell r="C159" t="str">
            <v>Real Draci 18.ZŠ Most</v>
          </cell>
          <cell r="E159" t="str">
            <v>P</v>
          </cell>
          <cell r="F159">
            <v>0</v>
          </cell>
          <cell r="G159">
            <v>0</v>
          </cell>
          <cell r="H159">
            <v>0</v>
          </cell>
          <cell r="Y159">
            <v>4</v>
          </cell>
          <cell r="AI159">
            <v>15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</row>
        <row r="160">
          <cell r="B160" t="str">
            <v>KŘIVÁNEK Ondřej</v>
          </cell>
          <cell r="C160" t="str">
            <v>KSH ZŠ Meziboří</v>
          </cell>
          <cell r="E160" t="str">
            <v>P</v>
          </cell>
          <cell r="F160">
            <v>0</v>
          </cell>
          <cell r="G160">
            <v>0</v>
          </cell>
          <cell r="H160">
            <v>0</v>
          </cell>
          <cell r="Y160">
            <v>5</v>
          </cell>
          <cell r="AI160">
            <v>21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</row>
        <row r="162">
          <cell r="B162" t="str">
            <v>KUBIŠTA Kryštof</v>
          </cell>
          <cell r="C162" t="str">
            <v>Most</v>
          </cell>
          <cell r="E162" t="str">
            <v>P</v>
          </cell>
          <cell r="F162">
            <v>0</v>
          </cell>
          <cell r="G162">
            <v>0</v>
          </cell>
          <cell r="H162">
            <v>0</v>
          </cell>
          <cell r="AC162">
            <v>2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</row>
        <row r="163">
          <cell r="B163" t="str">
            <v>KUČERA David</v>
          </cell>
          <cell r="C163" t="str">
            <v>SVČ Most</v>
          </cell>
          <cell r="E163" t="str">
            <v>Z</v>
          </cell>
          <cell r="F163">
            <v>0</v>
          </cell>
          <cell r="G163">
            <v>0</v>
          </cell>
          <cell r="H163">
            <v>0</v>
          </cell>
          <cell r="U163">
            <v>19</v>
          </cell>
          <cell r="AC163">
            <v>48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</row>
        <row r="172">
          <cell r="B172" t="str">
            <v>LOPOUR Patrik</v>
          </cell>
          <cell r="C172" t="str">
            <v>ZŠ Hamry nad Sázavou</v>
          </cell>
          <cell r="E172" t="str">
            <v>P</v>
          </cell>
          <cell r="F172">
            <v>0</v>
          </cell>
          <cell r="G172">
            <v>0</v>
          </cell>
          <cell r="H172">
            <v>0</v>
          </cell>
          <cell r="Z172">
            <v>9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</row>
        <row r="173">
          <cell r="B173" t="str">
            <v>LOSOS Martin</v>
          </cell>
          <cell r="C173" t="str">
            <v>Most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AC173">
            <v>5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</row>
        <row r="177">
          <cell r="B177" t="str">
            <v>MACKOVČÍN Štěpán</v>
          </cell>
          <cell r="C177" t="str">
            <v>ZŠ Slovácká Břeclav</v>
          </cell>
          <cell r="E177" t="str">
            <v>Z</v>
          </cell>
          <cell r="F177">
            <v>0</v>
          </cell>
          <cell r="G177">
            <v>0</v>
          </cell>
          <cell r="H177">
            <v>0</v>
          </cell>
          <cell r="AE177">
            <v>11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</row>
        <row r="180">
          <cell r="B180" t="str">
            <v>MACH Radek</v>
          </cell>
          <cell r="C180" t="str">
            <v>BHL Žďár nad Sázavou</v>
          </cell>
          <cell r="E180" t="str">
            <v>P</v>
          </cell>
          <cell r="F180">
            <v>0</v>
          </cell>
          <cell r="G180">
            <v>0</v>
          </cell>
          <cell r="H180">
            <v>0</v>
          </cell>
          <cell r="X180">
            <v>4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</row>
        <row r="182">
          <cell r="B182" t="str">
            <v>MAKULA Cyril</v>
          </cell>
          <cell r="C182" t="str">
            <v>ZŠ Janov</v>
          </cell>
          <cell r="E182" t="str">
            <v>P</v>
          </cell>
          <cell r="F182">
            <v>0</v>
          </cell>
          <cell r="G182">
            <v>0</v>
          </cell>
          <cell r="H182">
            <v>0</v>
          </cell>
          <cell r="AI182">
            <v>41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</row>
        <row r="186">
          <cell r="B186" t="str">
            <v>MALEČEK Tomáš</v>
          </cell>
          <cell r="C186" t="str">
            <v>Netopýři Most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S186">
            <v>1</v>
          </cell>
          <cell r="AC186">
            <v>11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</row>
        <row r="187">
          <cell r="B187" t="str">
            <v>MALINKOVIČ Martin</v>
          </cell>
          <cell r="C187" t="str">
            <v>Gunners Břeclav</v>
          </cell>
          <cell r="E187" t="str">
            <v>P</v>
          </cell>
          <cell r="F187">
            <v>0</v>
          </cell>
          <cell r="G187">
            <v>0</v>
          </cell>
          <cell r="H187">
            <v>0</v>
          </cell>
          <cell r="I187">
            <v>78</v>
          </cell>
          <cell r="P187">
            <v>2</v>
          </cell>
          <cell r="R187">
            <v>14</v>
          </cell>
          <cell r="AA187">
            <v>36</v>
          </cell>
          <cell r="AB187">
            <v>6</v>
          </cell>
          <cell r="AE187">
            <v>46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</row>
        <row r="190">
          <cell r="B190" t="str">
            <v>MARTINKA  Roman</v>
          </cell>
          <cell r="C190" t="str">
            <v>Gunners Břeclav</v>
          </cell>
          <cell r="E190" t="str">
            <v>Z</v>
          </cell>
          <cell r="F190">
            <v>0</v>
          </cell>
          <cell r="G190">
            <v>0</v>
          </cell>
          <cell r="H190">
            <v>0</v>
          </cell>
          <cell r="I190">
            <v>82</v>
          </cell>
          <cell r="L190">
            <v>-1</v>
          </cell>
          <cell r="AB190">
            <v>12</v>
          </cell>
          <cell r="AI190">
            <v>42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</row>
        <row r="191">
          <cell r="B191" t="str">
            <v>MAŠEK Vojtěch</v>
          </cell>
          <cell r="C191" t="str">
            <v>ZŠ Hamry nad Sázavou</v>
          </cell>
          <cell r="E191" t="str">
            <v>P</v>
          </cell>
          <cell r="F191">
            <v>0</v>
          </cell>
          <cell r="G191">
            <v>0</v>
          </cell>
          <cell r="H191">
            <v>0</v>
          </cell>
          <cell r="Z191">
            <v>13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</row>
        <row r="192">
          <cell r="B192" t="str">
            <v>MAŤÁK Michal</v>
          </cell>
          <cell r="C192" t="str">
            <v>Gunners Břeclav</v>
          </cell>
          <cell r="E192" t="str">
            <v>Z</v>
          </cell>
          <cell r="F192">
            <v>0</v>
          </cell>
          <cell r="G192">
            <v>0</v>
          </cell>
          <cell r="H192">
            <v>0</v>
          </cell>
          <cell r="I192">
            <v>64</v>
          </cell>
          <cell r="J192">
            <v>63</v>
          </cell>
          <cell r="L192">
            <v>-1</v>
          </cell>
          <cell r="R192">
            <v>20</v>
          </cell>
          <cell r="AA192">
            <v>18</v>
          </cell>
          <cell r="AB192">
            <v>7</v>
          </cell>
          <cell r="AG192">
            <v>23</v>
          </cell>
          <cell r="AI192">
            <v>29</v>
          </cell>
          <cell r="AK192">
            <v>49</v>
          </cell>
          <cell r="AM192">
            <v>36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</row>
        <row r="193">
          <cell r="B193" t="str">
            <v>MATĚJKA Ondřej</v>
          </cell>
          <cell r="C193" t="str">
            <v>Tučňáci 14.ZŠ Most</v>
          </cell>
          <cell r="E193" t="str">
            <v>P</v>
          </cell>
          <cell r="F193">
            <v>0</v>
          </cell>
          <cell r="G193">
            <v>0</v>
          </cell>
          <cell r="H193">
            <v>0</v>
          </cell>
          <cell r="AC193">
            <v>4</v>
          </cell>
          <cell r="AL193">
            <v>6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</row>
        <row r="194">
          <cell r="B194" t="str">
            <v>MATURA Ondřej</v>
          </cell>
          <cell r="C194" t="str">
            <v>SVČ Most</v>
          </cell>
          <cell r="E194" t="str">
            <v>Z</v>
          </cell>
          <cell r="F194">
            <v>0</v>
          </cell>
          <cell r="G194">
            <v>0</v>
          </cell>
          <cell r="H194">
            <v>0</v>
          </cell>
          <cell r="I194">
            <v>116</v>
          </cell>
          <cell r="J194">
            <v>170</v>
          </cell>
          <cell r="K194">
            <v>126</v>
          </cell>
          <cell r="L194">
            <v>-1</v>
          </cell>
          <cell r="Q194">
            <v>34</v>
          </cell>
          <cell r="T194">
            <v>88</v>
          </cell>
          <cell r="U194">
            <v>47</v>
          </cell>
          <cell r="Y194">
            <v>39</v>
          </cell>
          <cell r="AC194">
            <v>24</v>
          </cell>
          <cell r="AL194">
            <v>108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</row>
        <row r="195">
          <cell r="B195" t="str">
            <v>MATUŠČÍN Jan</v>
          </cell>
          <cell r="C195" t="str">
            <v>BHC StarColor Most</v>
          </cell>
          <cell r="E195" t="str">
            <v>Z</v>
          </cell>
          <cell r="F195">
            <v>0</v>
          </cell>
          <cell r="G195">
            <v>0</v>
          </cell>
          <cell r="H195">
            <v>0</v>
          </cell>
          <cell r="I195">
            <v>161</v>
          </cell>
          <cell r="J195">
            <v>168</v>
          </cell>
          <cell r="K195">
            <v>177</v>
          </cell>
          <cell r="L195">
            <v>213</v>
          </cell>
          <cell r="S195">
            <v>38</v>
          </cell>
          <cell r="T195">
            <v>20</v>
          </cell>
          <cell r="V195">
            <v>35</v>
          </cell>
          <cell r="W195">
            <v>6</v>
          </cell>
          <cell r="Y195">
            <v>45</v>
          </cell>
          <cell r="AC195">
            <v>42</v>
          </cell>
          <cell r="AI195">
            <v>64</v>
          </cell>
          <cell r="AL195">
            <v>130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</row>
        <row r="197">
          <cell r="B197" t="str">
            <v>MAZANCOVÁ Kristýna</v>
          </cell>
          <cell r="C197" t="str">
            <v>BHL Žďár nad Sázavou</v>
          </cell>
          <cell r="E197" t="str">
            <v>P</v>
          </cell>
          <cell r="F197">
            <v>0</v>
          </cell>
          <cell r="G197">
            <v>0</v>
          </cell>
          <cell r="H197">
            <v>0</v>
          </cell>
          <cell r="X197">
            <v>1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</row>
        <row r="199">
          <cell r="B199" t="str">
            <v>MIKUŠ  Dominik</v>
          </cell>
          <cell r="C199" t="str">
            <v>BHL Žďár nad Sázavou</v>
          </cell>
          <cell r="E199" t="str">
            <v>P</v>
          </cell>
          <cell r="F199">
            <v>0</v>
          </cell>
          <cell r="G199">
            <v>0</v>
          </cell>
          <cell r="H199">
            <v>0</v>
          </cell>
          <cell r="I199">
            <v>62</v>
          </cell>
          <cell r="AA199">
            <v>12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</row>
        <row r="200">
          <cell r="B200" t="str">
            <v>MILIÁN Ondřej</v>
          </cell>
          <cell r="C200" t="str">
            <v>ZŠ Hamry nad Sázavou</v>
          </cell>
          <cell r="E200" t="str">
            <v>P</v>
          </cell>
          <cell r="F200">
            <v>0</v>
          </cell>
          <cell r="G200">
            <v>0</v>
          </cell>
          <cell r="H200">
            <v>0</v>
          </cell>
          <cell r="Z200">
            <v>3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</row>
        <row r="202">
          <cell r="B202" t="str">
            <v>MODRA Lukáš</v>
          </cell>
          <cell r="C202" t="str">
            <v>ZŠ Slovácká Břeclav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AE202">
            <v>35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</row>
        <row r="203">
          <cell r="B203" t="str">
            <v>MRÁČEK Matěj</v>
          </cell>
          <cell r="C203" t="str">
            <v>BHC 15.ZŠ Most</v>
          </cell>
          <cell r="E203" t="str">
            <v>P</v>
          </cell>
          <cell r="F203">
            <v>0</v>
          </cell>
          <cell r="G203">
            <v>0</v>
          </cell>
          <cell r="H203">
            <v>0</v>
          </cell>
          <cell r="Q203">
            <v>13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</row>
        <row r="204">
          <cell r="B204" t="str">
            <v>MRAČNA Jakub</v>
          </cell>
          <cell r="C204" t="str">
            <v>ZŠ Komenského Břeclav</v>
          </cell>
          <cell r="E204" t="str">
            <v>P</v>
          </cell>
          <cell r="F204">
            <v>0</v>
          </cell>
          <cell r="G204">
            <v>0</v>
          </cell>
          <cell r="H204">
            <v>0</v>
          </cell>
          <cell r="AE204">
            <v>16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</row>
        <row r="206">
          <cell r="B206" t="str">
            <v>MRNKA Jan</v>
          </cell>
          <cell r="C206" t="str">
            <v>Sharks 4.ZŠ Most</v>
          </cell>
          <cell r="E206" t="str">
            <v>P</v>
          </cell>
          <cell r="F206">
            <v>0</v>
          </cell>
          <cell r="G206">
            <v>0</v>
          </cell>
          <cell r="H206">
            <v>0</v>
          </cell>
          <cell r="U206">
            <v>15</v>
          </cell>
          <cell r="V206">
            <v>13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</row>
        <row r="208">
          <cell r="B208" t="str">
            <v>NÁHLOVSKÝ Ondřej</v>
          </cell>
          <cell r="C208" t="str">
            <v>KSH Draci Třebenice</v>
          </cell>
          <cell r="E208" t="str">
            <v>P</v>
          </cell>
          <cell r="F208">
            <v>0</v>
          </cell>
          <cell r="G208">
            <v>0</v>
          </cell>
          <cell r="H208">
            <v>0</v>
          </cell>
          <cell r="Q208">
            <v>5</v>
          </cell>
          <cell r="AL208">
            <v>18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</row>
        <row r="210">
          <cell r="B210" t="str">
            <v>NAVRÁTIL Daniel</v>
          </cell>
          <cell r="C210" t="str">
            <v>Sokol Stochov</v>
          </cell>
          <cell r="E210" t="str">
            <v>P</v>
          </cell>
          <cell r="F210">
            <v>0</v>
          </cell>
          <cell r="G210">
            <v>0</v>
          </cell>
          <cell r="H210">
            <v>0</v>
          </cell>
          <cell r="I210">
            <v>66</v>
          </cell>
          <cell r="J210">
            <v>139</v>
          </cell>
          <cell r="K210">
            <v>97</v>
          </cell>
          <cell r="L210">
            <v>69</v>
          </cell>
          <cell r="R210">
            <v>66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</row>
        <row r="213">
          <cell r="B213" t="str">
            <v>NĚMEČEK Pavel</v>
          </cell>
          <cell r="C213" t="str">
            <v>Černí Tygři 3.ZŠ Most</v>
          </cell>
          <cell r="E213" t="str">
            <v>P</v>
          </cell>
          <cell r="F213">
            <v>0</v>
          </cell>
          <cell r="G213">
            <v>0</v>
          </cell>
          <cell r="H213">
            <v>0</v>
          </cell>
          <cell r="O213">
            <v>3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</row>
        <row r="214">
          <cell r="B214" t="str">
            <v>NEŠPOR Ondřej</v>
          </cell>
          <cell r="C214" t="str">
            <v>ZŠ Slovácká Břeclav</v>
          </cell>
          <cell r="E214" t="str">
            <v>P</v>
          </cell>
          <cell r="F214">
            <v>0</v>
          </cell>
          <cell r="G214">
            <v>0</v>
          </cell>
          <cell r="H214">
            <v>0</v>
          </cell>
          <cell r="AE214">
            <v>3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</row>
        <row r="216">
          <cell r="B216" t="str">
            <v>NGUYEN Jan</v>
          </cell>
          <cell r="C216" t="str">
            <v>ZŠ Janov</v>
          </cell>
          <cell r="E216" t="str">
            <v>Z</v>
          </cell>
          <cell r="F216">
            <v>0</v>
          </cell>
          <cell r="G216">
            <v>0</v>
          </cell>
          <cell r="H216">
            <v>0</v>
          </cell>
          <cell r="AI216">
            <v>22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</row>
        <row r="217">
          <cell r="B217" t="str">
            <v>OBERREITER Vojtěch</v>
          </cell>
          <cell r="C217" t="str">
            <v>ZŠ Hamry nad Sázavou</v>
          </cell>
          <cell r="E217" t="str">
            <v>P</v>
          </cell>
          <cell r="F217">
            <v>0</v>
          </cell>
          <cell r="G217">
            <v>0</v>
          </cell>
          <cell r="H217">
            <v>0</v>
          </cell>
          <cell r="Z217">
            <v>15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</row>
        <row r="218">
          <cell r="B218" t="str">
            <v>ONDRÁČEK Filip</v>
          </cell>
          <cell r="C218" t="str">
            <v>SHK Kadolec</v>
          </cell>
          <cell r="E218" t="str">
            <v>Z</v>
          </cell>
          <cell r="F218">
            <v>0</v>
          </cell>
          <cell r="G218">
            <v>0</v>
          </cell>
          <cell r="H218">
            <v>0</v>
          </cell>
          <cell r="AJ218">
            <v>14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</row>
        <row r="219">
          <cell r="B219" t="str">
            <v>ONDRÁČEK Michal</v>
          </cell>
          <cell r="C219" t="str">
            <v>SHK Kadolec</v>
          </cell>
          <cell r="E219" t="str">
            <v>P</v>
          </cell>
          <cell r="F219">
            <v>0</v>
          </cell>
          <cell r="G219">
            <v>0</v>
          </cell>
          <cell r="H219">
            <v>0</v>
          </cell>
          <cell r="AJ219">
            <v>5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</row>
        <row r="221">
          <cell r="B221" t="str">
            <v>OTÁHAL Tomáš</v>
          </cell>
          <cell r="C221" t="str">
            <v>BHC Dragons Brno</v>
          </cell>
          <cell r="E221" t="str">
            <v>Z</v>
          </cell>
          <cell r="F221">
            <v>0</v>
          </cell>
          <cell r="G221">
            <v>0</v>
          </cell>
          <cell r="H221">
            <v>0</v>
          </cell>
          <cell r="I221">
            <v>96</v>
          </cell>
          <cell r="M221">
            <v>14</v>
          </cell>
          <cell r="AB221">
            <v>27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</row>
        <row r="222">
          <cell r="B222" t="str">
            <v>PADĚLEK Aleš</v>
          </cell>
          <cell r="C222" t="str">
            <v>BHC TJ Sokol Bohumín</v>
          </cell>
          <cell r="E222" t="str">
            <v>P</v>
          </cell>
          <cell r="F222">
            <v>0</v>
          </cell>
          <cell r="G222">
            <v>0</v>
          </cell>
          <cell r="H222">
            <v>0</v>
          </cell>
          <cell r="I222">
            <v>68</v>
          </cell>
          <cell r="J222">
            <v>127</v>
          </cell>
          <cell r="R222">
            <v>60</v>
          </cell>
          <cell r="T222">
            <v>54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</row>
        <row r="224">
          <cell r="B224" t="str">
            <v>PANTŮČEK Richard</v>
          </cell>
          <cell r="C224" t="str">
            <v>Gunners Břeclav</v>
          </cell>
          <cell r="E224" t="str">
            <v>Z</v>
          </cell>
          <cell r="F224">
            <v>0</v>
          </cell>
          <cell r="G224">
            <v>0</v>
          </cell>
          <cell r="H224">
            <v>0</v>
          </cell>
          <cell r="AB224">
            <v>4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</row>
        <row r="225">
          <cell r="B225" t="str">
            <v>PÁTEK Patrik</v>
          </cell>
          <cell r="C225" t="str">
            <v>ZŠ Hamry nad Sázavou</v>
          </cell>
          <cell r="E225" t="str">
            <v>P</v>
          </cell>
          <cell r="F225">
            <v>0</v>
          </cell>
          <cell r="G225">
            <v>0</v>
          </cell>
          <cell r="H225">
            <v>0</v>
          </cell>
          <cell r="Z225">
            <v>1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</row>
        <row r="226">
          <cell r="B226" t="str">
            <v>PECÁNEK Jiří</v>
          </cell>
          <cell r="C226" t="str">
            <v>KSH Draci Třebenice</v>
          </cell>
          <cell r="E226" t="str">
            <v>P</v>
          </cell>
          <cell r="F226">
            <v>0</v>
          </cell>
          <cell r="G226">
            <v>0</v>
          </cell>
          <cell r="H226">
            <v>0</v>
          </cell>
          <cell r="Q226">
            <v>2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</row>
        <row r="227">
          <cell r="B227" t="str">
            <v>PEČARKA Petr</v>
          </cell>
          <cell r="C227" t="str">
            <v>Černí Tygři 3.ZŠ Most</v>
          </cell>
          <cell r="E227" t="str">
            <v>P</v>
          </cell>
          <cell r="F227">
            <v>0</v>
          </cell>
          <cell r="G227">
            <v>0</v>
          </cell>
          <cell r="H227">
            <v>0</v>
          </cell>
          <cell r="L227">
            <v>67</v>
          </cell>
          <cell r="O227">
            <v>1</v>
          </cell>
          <cell r="Q227">
            <v>23</v>
          </cell>
          <cell r="S227">
            <v>8</v>
          </cell>
          <cell r="AC227">
            <v>22</v>
          </cell>
          <cell r="AI227">
            <v>36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</row>
        <row r="228">
          <cell r="B228" t="str">
            <v>PEČINKA Václav</v>
          </cell>
          <cell r="C228" t="str">
            <v>ZŠ Hamry nad Sázavou</v>
          </cell>
          <cell r="E228" t="str">
            <v>P</v>
          </cell>
          <cell r="F228">
            <v>0</v>
          </cell>
          <cell r="G228">
            <v>0</v>
          </cell>
          <cell r="H228">
            <v>0</v>
          </cell>
          <cell r="Z228">
            <v>27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</row>
        <row r="231">
          <cell r="B231" t="str">
            <v>PETERKA Jiří</v>
          </cell>
          <cell r="C231" t="str">
            <v>KSH Draci Třebenice</v>
          </cell>
          <cell r="E231" t="str">
            <v>P</v>
          </cell>
          <cell r="F231">
            <v>0</v>
          </cell>
          <cell r="G231">
            <v>0</v>
          </cell>
          <cell r="H231">
            <v>0</v>
          </cell>
          <cell r="Q231">
            <v>1</v>
          </cell>
          <cell r="U231">
            <v>10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</row>
        <row r="232">
          <cell r="B232" t="str">
            <v>PETERKA Petr</v>
          </cell>
          <cell r="C232" t="str">
            <v>KSH Draci Třebenice</v>
          </cell>
          <cell r="E232" t="str">
            <v>Z</v>
          </cell>
          <cell r="F232">
            <v>0</v>
          </cell>
          <cell r="G232">
            <v>0</v>
          </cell>
          <cell r="H232">
            <v>0</v>
          </cell>
          <cell r="Q232">
            <v>3</v>
          </cell>
          <cell r="U232">
            <v>29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</row>
        <row r="234">
          <cell r="B234" t="str">
            <v>PÍBIL Lukáš</v>
          </cell>
          <cell r="C234" t="str">
            <v>ZŠ Hamry nad Sázavou</v>
          </cell>
          <cell r="E234" t="str">
            <v>P</v>
          </cell>
          <cell r="F234">
            <v>0</v>
          </cell>
          <cell r="G234">
            <v>0</v>
          </cell>
          <cell r="H234">
            <v>0</v>
          </cell>
          <cell r="Z234">
            <v>18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</row>
        <row r="235">
          <cell r="B235" t="str">
            <v>PÍBIL Tomáš</v>
          </cell>
          <cell r="C235" t="str">
            <v>ZŠ Hamry nad Sázavou</v>
          </cell>
          <cell r="E235" t="str">
            <v>P</v>
          </cell>
          <cell r="F235">
            <v>0</v>
          </cell>
          <cell r="G235">
            <v>0</v>
          </cell>
          <cell r="H235">
            <v>0</v>
          </cell>
          <cell r="Z235">
            <v>5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</row>
        <row r="237">
          <cell r="B237" t="str">
            <v>PLEINERT Dominik</v>
          </cell>
          <cell r="C237" t="str">
            <v>BHC 15.ZŠ Most</v>
          </cell>
          <cell r="E237" t="str">
            <v>P</v>
          </cell>
          <cell r="F237">
            <v>0</v>
          </cell>
          <cell r="G237">
            <v>0</v>
          </cell>
          <cell r="H237">
            <v>0</v>
          </cell>
          <cell r="O237">
            <v>4</v>
          </cell>
          <cell r="AI237">
            <v>11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</row>
        <row r="238">
          <cell r="B238" t="str">
            <v>PLOCEK David</v>
          </cell>
          <cell r="C238" t="str">
            <v>SHK Kadolec</v>
          </cell>
          <cell r="E238" t="str">
            <v>Z</v>
          </cell>
          <cell r="F238">
            <v>0</v>
          </cell>
          <cell r="G238">
            <v>0</v>
          </cell>
          <cell r="H238">
            <v>0</v>
          </cell>
          <cell r="AA238">
            <v>16</v>
          </cell>
          <cell r="AD238">
            <v>5</v>
          </cell>
          <cell r="AJ238">
            <v>6</v>
          </cell>
          <cell r="AM238">
            <v>55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</row>
        <row r="243">
          <cell r="B243" t="str">
            <v>POSPÍŠIL David</v>
          </cell>
          <cell r="C243" t="str">
            <v>THE Orel Bohunice</v>
          </cell>
          <cell r="E243" t="str">
            <v>P</v>
          </cell>
          <cell r="F243">
            <v>0</v>
          </cell>
          <cell r="G243">
            <v>0</v>
          </cell>
          <cell r="H243">
            <v>0</v>
          </cell>
          <cell r="N243">
            <v>2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</row>
        <row r="245">
          <cell r="B245" t="str">
            <v>POSPÍŠIL René Jun.</v>
          </cell>
          <cell r="C245" t="str">
            <v>KSH Draci Třebenice</v>
          </cell>
          <cell r="E245" t="str">
            <v>P</v>
          </cell>
          <cell r="F245">
            <v>0</v>
          </cell>
          <cell r="G245">
            <v>0</v>
          </cell>
          <cell r="H245">
            <v>0</v>
          </cell>
          <cell r="Q245">
            <v>25</v>
          </cell>
          <cell r="AL245">
            <v>20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</row>
        <row r="247">
          <cell r="B247" t="str">
            <v>POUL Josef</v>
          </cell>
          <cell r="C247" t="str">
            <v>BHL Žďár nad Sázavou</v>
          </cell>
          <cell r="E247" t="str">
            <v>P</v>
          </cell>
          <cell r="F247">
            <v>0</v>
          </cell>
          <cell r="G247">
            <v>0</v>
          </cell>
          <cell r="H247">
            <v>0</v>
          </cell>
          <cell r="X247">
            <v>12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</row>
        <row r="249">
          <cell r="B249" t="str">
            <v>PROCHÁZKA David</v>
          </cell>
          <cell r="C249" t="str">
            <v>ZŠ Slovácká Břeclav</v>
          </cell>
          <cell r="E249" t="str">
            <v>P</v>
          </cell>
          <cell r="F249">
            <v>0</v>
          </cell>
          <cell r="G249">
            <v>0</v>
          </cell>
          <cell r="H249">
            <v>0</v>
          </cell>
          <cell r="AE249">
            <v>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</row>
        <row r="253">
          <cell r="B253" t="str">
            <v>PROCHÁZKA Martin</v>
          </cell>
          <cell r="C253" t="str">
            <v>ZŠ Slovácká Břeclav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AE253">
            <v>4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</row>
        <row r="254">
          <cell r="B254" t="str">
            <v>PROCHÁZKA Matěj</v>
          </cell>
          <cell r="C254" t="str">
            <v>KSH ZŠ Meziboří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Y254">
            <v>23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</row>
        <row r="257">
          <cell r="B257" t="str">
            <v>PTÁČEK Adam</v>
          </cell>
          <cell r="C257" t="str">
            <v>BHL Žďár nad Sázavou</v>
          </cell>
          <cell r="E257" t="str">
            <v>P</v>
          </cell>
          <cell r="F257">
            <v>0</v>
          </cell>
          <cell r="G257">
            <v>0</v>
          </cell>
          <cell r="H257">
            <v>0</v>
          </cell>
          <cell r="X257">
            <v>26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</row>
        <row r="258">
          <cell r="B258" t="str">
            <v>PUDELKA Vojtěch</v>
          </cell>
          <cell r="C258" t="str">
            <v>Gunners Břeclav</v>
          </cell>
          <cell r="E258" t="str">
            <v>Z</v>
          </cell>
          <cell r="F258">
            <v>0</v>
          </cell>
          <cell r="G258">
            <v>0</v>
          </cell>
          <cell r="H258">
            <v>0</v>
          </cell>
          <cell r="J258">
            <v>81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</row>
        <row r="259">
          <cell r="B259" t="str">
            <v>PUCHMELTR Daniel</v>
          </cell>
          <cell r="C259" t="str">
            <v>BHC 15.ZŠ Most</v>
          </cell>
          <cell r="E259" t="str">
            <v>P</v>
          </cell>
          <cell r="F259">
            <v>0</v>
          </cell>
          <cell r="G259">
            <v>0</v>
          </cell>
          <cell r="H259">
            <v>0</v>
          </cell>
          <cell r="AI259">
            <v>17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</row>
        <row r="264">
          <cell r="B264" t="str">
            <v>RIBAUEROVÁ Nela</v>
          </cell>
          <cell r="C264" t="str">
            <v>ZŠ Slovácká Břeclav</v>
          </cell>
          <cell r="E264" t="str">
            <v>P</v>
          </cell>
          <cell r="F264">
            <v>0</v>
          </cell>
          <cell r="G264">
            <v>0</v>
          </cell>
          <cell r="H264">
            <v>0</v>
          </cell>
          <cell r="AE264">
            <v>15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</row>
        <row r="267">
          <cell r="B267" t="str">
            <v>SALAČ Jakub</v>
          </cell>
          <cell r="C267" t="str">
            <v>KSH Draci Třebenice</v>
          </cell>
          <cell r="E267" t="str">
            <v>Z</v>
          </cell>
          <cell r="F267">
            <v>0</v>
          </cell>
          <cell r="G267">
            <v>0</v>
          </cell>
          <cell r="H267">
            <v>0</v>
          </cell>
          <cell r="Q267">
            <v>30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</row>
        <row r="268">
          <cell r="B268" t="str">
            <v>SALAJKATomáš</v>
          </cell>
          <cell r="C268" t="str">
            <v>Tučňáci 14.ZŠ Most</v>
          </cell>
          <cell r="E268" t="str">
            <v>P</v>
          </cell>
          <cell r="F268">
            <v>0</v>
          </cell>
          <cell r="G268">
            <v>0</v>
          </cell>
          <cell r="H268">
            <v>0</v>
          </cell>
          <cell r="L268">
            <v>77</v>
          </cell>
          <cell r="T268">
            <v>14</v>
          </cell>
          <cell r="AI268">
            <v>30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</row>
        <row r="270">
          <cell r="B270" t="str">
            <v>SEM Dalibor</v>
          </cell>
          <cell r="C270" t="str">
            <v>SVČ Most</v>
          </cell>
          <cell r="E270" t="str">
            <v>P</v>
          </cell>
          <cell r="F270">
            <v>0</v>
          </cell>
          <cell r="G270">
            <v>0</v>
          </cell>
          <cell r="H270">
            <v>0</v>
          </cell>
          <cell r="L270">
            <v>71</v>
          </cell>
          <cell r="O270">
            <v>8</v>
          </cell>
          <cell r="Q270">
            <v>26</v>
          </cell>
          <cell r="U270">
            <v>23</v>
          </cell>
          <cell r="AC270">
            <v>17</v>
          </cell>
          <cell r="AI270">
            <v>43</v>
          </cell>
          <cell r="AL270">
            <v>56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</row>
        <row r="272">
          <cell r="B272" t="str">
            <v>SKLENÁŘ David</v>
          </cell>
          <cell r="C272" t="str">
            <v>KSH ZŠ Meziboří</v>
          </cell>
          <cell r="E272" t="str">
            <v>P</v>
          </cell>
          <cell r="F272">
            <v>0</v>
          </cell>
          <cell r="G272">
            <v>0</v>
          </cell>
          <cell r="H272">
            <v>0</v>
          </cell>
          <cell r="Y272">
            <v>30</v>
          </cell>
          <cell r="AI272">
            <v>40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</row>
        <row r="274">
          <cell r="B274" t="str">
            <v>SLÁDEK František</v>
          </cell>
          <cell r="C274" t="str">
            <v>ZŠ Hamry nad Sázavou</v>
          </cell>
          <cell r="E274" t="str">
            <v>P</v>
          </cell>
          <cell r="F274">
            <v>0</v>
          </cell>
          <cell r="G274">
            <v>0</v>
          </cell>
          <cell r="H274">
            <v>0</v>
          </cell>
          <cell r="Z274">
            <v>11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</row>
        <row r="275">
          <cell r="B275" t="str">
            <v>SLÁMA Martin</v>
          </cell>
          <cell r="C275" t="str">
            <v>BHL Žďár nad Sázavou</v>
          </cell>
          <cell r="E275" t="str">
            <v>P</v>
          </cell>
          <cell r="F275">
            <v>0</v>
          </cell>
          <cell r="G275">
            <v>0</v>
          </cell>
          <cell r="H275">
            <v>0</v>
          </cell>
          <cell r="X275">
            <v>21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</row>
        <row r="276">
          <cell r="B276" t="str">
            <v>SLAVÍČEK Ondřej</v>
          </cell>
          <cell r="C276" t="str">
            <v>KSH ZŠ Meziboří</v>
          </cell>
          <cell r="E276" t="str">
            <v>P</v>
          </cell>
          <cell r="F276">
            <v>0</v>
          </cell>
          <cell r="G276">
            <v>0</v>
          </cell>
          <cell r="H276">
            <v>0</v>
          </cell>
          <cell r="Y276">
            <v>19</v>
          </cell>
          <cell r="AI276">
            <v>32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</row>
        <row r="277">
          <cell r="B277" t="str">
            <v>SMIALEK Patryk</v>
          </cell>
          <cell r="C277" t="str">
            <v>Poland</v>
          </cell>
          <cell r="E277" t="str">
            <v>Z</v>
          </cell>
          <cell r="F277">
            <v>0</v>
          </cell>
          <cell r="G277">
            <v>0</v>
          </cell>
          <cell r="H277">
            <v>0</v>
          </cell>
          <cell r="L277">
            <v>65</v>
          </cell>
          <cell r="W277">
            <v>1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</row>
        <row r="279">
          <cell r="B279" t="str">
            <v>SOTCHI Dan</v>
          </cell>
          <cell r="C279" t="str">
            <v>Gunners Břeclav</v>
          </cell>
          <cell r="E279" t="str">
            <v>Z</v>
          </cell>
          <cell r="F279">
            <v>0</v>
          </cell>
          <cell r="G279">
            <v>0</v>
          </cell>
          <cell r="H279">
            <v>0</v>
          </cell>
          <cell r="I279">
            <v>144</v>
          </cell>
          <cell r="J279">
            <v>115</v>
          </cell>
          <cell r="K279">
            <v>124</v>
          </cell>
          <cell r="P279">
            <v>8</v>
          </cell>
          <cell r="T279">
            <v>38</v>
          </cell>
          <cell r="W279">
            <v>2</v>
          </cell>
          <cell r="AA279">
            <v>50</v>
          </cell>
          <cell r="AG279">
            <v>51</v>
          </cell>
          <cell r="AH279">
            <v>27</v>
          </cell>
          <cell r="AK279">
            <v>31</v>
          </cell>
          <cell r="AM279">
            <v>27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</row>
        <row r="280">
          <cell r="B280" t="str">
            <v>SPORER Dominik</v>
          </cell>
          <cell r="C280" t="str">
            <v>SVČ Most</v>
          </cell>
          <cell r="E280" t="str">
            <v>Z</v>
          </cell>
          <cell r="F280">
            <v>0</v>
          </cell>
          <cell r="G280">
            <v>0</v>
          </cell>
          <cell r="H280">
            <v>0</v>
          </cell>
          <cell r="S280">
            <v>16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</row>
        <row r="281">
          <cell r="B281" t="str">
            <v>STANĚK Tobiáš</v>
          </cell>
          <cell r="C281" t="str">
            <v>Real Draci 18.ZŠ Most</v>
          </cell>
          <cell r="E281" t="str">
            <v>P</v>
          </cell>
          <cell r="F281">
            <v>0</v>
          </cell>
          <cell r="G281">
            <v>0</v>
          </cell>
          <cell r="H281">
            <v>0</v>
          </cell>
          <cell r="AI281">
            <v>7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</row>
        <row r="282">
          <cell r="B282" t="str">
            <v>STARÝ Jan</v>
          </cell>
          <cell r="C282" t="str">
            <v>Most</v>
          </cell>
          <cell r="E282" t="str">
            <v>P</v>
          </cell>
          <cell r="F282">
            <v>0</v>
          </cell>
          <cell r="G282">
            <v>0</v>
          </cell>
          <cell r="H282">
            <v>0</v>
          </cell>
          <cell r="U282">
            <v>2</v>
          </cell>
          <cell r="V282">
            <v>9</v>
          </cell>
          <cell r="Y282">
            <v>2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</row>
        <row r="283">
          <cell r="B283" t="str">
            <v>STEFAN Kristián</v>
          </cell>
          <cell r="C283" t="str">
            <v>Most</v>
          </cell>
          <cell r="E283" t="str">
            <v>P</v>
          </cell>
          <cell r="F283">
            <v>0</v>
          </cell>
          <cell r="G283">
            <v>0</v>
          </cell>
          <cell r="H283">
            <v>0</v>
          </cell>
          <cell r="AC283">
            <v>15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</row>
        <row r="284">
          <cell r="B284" t="str">
            <v>STEFAN Šimon</v>
          </cell>
          <cell r="C284" t="str">
            <v>Most</v>
          </cell>
          <cell r="E284" t="str">
            <v>Z</v>
          </cell>
          <cell r="F284">
            <v>0</v>
          </cell>
          <cell r="G284">
            <v>0</v>
          </cell>
          <cell r="H284">
            <v>0</v>
          </cell>
          <cell r="AC284">
            <v>7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</row>
        <row r="286">
          <cell r="B286" t="str">
            <v>STOHANZL Erik</v>
          </cell>
          <cell r="C286" t="str">
            <v>Gunners Břeclav</v>
          </cell>
          <cell r="E286" t="str">
            <v>Z</v>
          </cell>
          <cell r="F286">
            <v>0</v>
          </cell>
          <cell r="G286">
            <v>0</v>
          </cell>
          <cell r="H286">
            <v>0</v>
          </cell>
          <cell r="I286">
            <v>128</v>
          </cell>
          <cell r="J286">
            <v>203</v>
          </cell>
          <cell r="L286">
            <v>192</v>
          </cell>
          <cell r="W286">
            <v>8</v>
          </cell>
          <cell r="AA286">
            <v>42</v>
          </cell>
          <cell r="AB286">
            <v>38</v>
          </cell>
          <cell r="AG286">
            <v>43</v>
          </cell>
          <cell r="AH286">
            <v>44</v>
          </cell>
          <cell r="AI286">
            <v>49</v>
          </cell>
          <cell r="AK286">
            <v>53</v>
          </cell>
          <cell r="AM286">
            <v>77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</row>
        <row r="293">
          <cell r="B293" t="str">
            <v>ŠÁLEK Michal</v>
          </cell>
          <cell r="C293" t="str">
            <v>Gunners Břeclav</v>
          </cell>
          <cell r="E293" t="str">
            <v>P</v>
          </cell>
          <cell r="F293">
            <v>0</v>
          </cell>
          <cell r="G293">
            <v>0</v>
          </cell>
          <cell r="H293">
            <v>0</v>
          </cell>
          <cell r="J293">
            <v>109</v>
          </cell>
          <cell r="P293">
            <v>12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</row>
        <row r="294">
          <cell r="B294" t="str">
            <v>ŠERÁK Jan</v>
          </cell>
          <cell r="C294" t="str">
            <v>SHK Kadolec</v>
          </cell>
          <cell r="E294" t="str">
            <v>Z</v>
          </cell>
          <cell r="F294">
            <v>0</v>
          </cell>
          <cell r="G294">
            <v>0</v>
          </cell>
          <cell r="H294">
            <v>0</v>
          </cell>
          <cell r="AA294">
            <v>24</v>
          </cell>
          <cell r="AD294">
            <v>1</v>
          </cell>
          <cell r="AH294">
            <v>24</v>
          </cell>
          <cell r="AJ294">
            <v>8</v>
          </cell>
          <cell r="AM294">
            <v>11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</row>
        <row r="295">
          <cell r="B295" t="str">
            <v>ŠEVČÍK Jan</v>
          </cell>
          <cell r="C295" t="str">
            <v>BHC 15.ZŠ Most</v>
          </cell>
          <cell r="E295" t="str">
            <v>Z</v>
          </cell>
          <cell r="F295">
            <v>0</v>
          </cell>
          <cell r="G295">
            <v>0</v>
          </cell>
          <cell r="H295">
            <v>0</v>
          </cell>
          <cell r="O295">
            <v>12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</row>
        <row r="296">
          <cell r="B296" t="str">
            <v>ŠIDELKA David</v>
          </cell>
          <cell r="C296" t="str">
            <v>Černí Tygři 3.ZŠ Most</v>
          </cell>
          <cell r="E296" t="str">
            <v>P</v>
          </cell>
          <cell r="F296">
            <v>0</v>
          </cell>
          <cell r="G296">
            <v>0</v>
          </cell>
          <cell r="H296">
            <v>0</v>
          </cell>
          <cell r="AI296">
            <v>16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</row>
        <row r="300">
          <cell r="B300" t="str">
            <v>ŠNAJDR Petr</v>
          </cell>
          <cell r="C300" t="str">
            <v>KSH ZŠ Meziboří</v>
          </cell>
          <cell r="E300" t="str">
            <v>P</v>
          </cell>
          <cell r="F300">
            <v>0</v>
          </cell>
          <cell r="G300">
            <v>0</v>
          </cell>
          <cell r="H300">
            <v>0</v>
          </cell>
          <cell r="AI300">
            <v>19</v>
          </cell>
          <cell r="AL300">
            <v>14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</row>
        <row r="302">
          <cell r="B302" t="str">
            <v>ŠTEFÁČEK Daniel</v>
          </cell>
          <cell r="C302" t="str">
            <v>ZŠ Hamry nad Sázavou</v>
          </cell>
          <cell r="E302" t="str">
            <v>P</v>
          </cell>
          <cell r="F302">
            <v>0</v>
          </cell>
          <cell r="G302">
            <v>0</v>
          </cell>
          <cell r="H302">
            <v>0</v>
          </cell>
          <cell r="Z302">
            <v>7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</row>
        <row r="305">
          <cell r="B305" t="str">
            <v>ŠVÉDA Marek</v>
          </cell>
          <cell r="C305" t="str">
            <v>THE Orel Bohunice</v>
          </cell>
          <cell r="E305" t="str">
            <v>Z</v>
          </cell>
          <cell r="F305">
            <v>0</v>
          </cell>
          <cell r="G305">
            <v>0</v>
          </cell>
          <cell r="H305">
            <v>0</v>
          </cell>
          <cell r="N305">
            <v>4</v>
          </cell>
          <cell r="R305">
            <v>17</v>
          </cell>
          <cell r="AB305">
            <v>1</v>
          </cell>
          <cell r="AM305">
            <v>59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</row>
        <row r="308">
          <cell r="B308" t="str">
            <v>TĚŠITEL Marek</v>
          </cell>
          <cell r="C308" t="str">
            <v>SVČ Most</v>
          </cell>
          <cell r="E308" t="str">
            <v>Z</v>
          </cell>
          <cell r="F308">
            <v>0</v>
          </cell>
          <cell r="G308">
            <v>0</v>
          </cell>
          <cell r="H308">
            <v>0</v>
          </cell>
          <cell r="I308">
            <v>108</v>
          </cell>
          <cell r="J308">
            <v>129</v>
          </cell>
          <cell r="K308">
            <v>103</v>
          </cell>
          <cell r="L308">
            <v>99</v>
          </cell>
          <cell r="O308">
            <v>20</v>
          </cell>
          <cell r="T308">
            <v>30</v>
          </cell>
          <cell r="U308">
            <v>36</v>
          </cell>
          <cell r="V308">
            <v>21</v>
          </cell>
          <cell r="Y308">
            <v>21</v>
          </cell>
          <cell r="AC308">
            <v>37</v>
          </cell>
          <cell r="AL308">
            <v>91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</row>
        <row r="313">
          <cell r="B313" t="str">
            <v>TÖVIŠ Jakub</v>
          </cell>
          <cell r="C313" t="str">
            <v>Gunners Břeclav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P313">
            <v>1</v>
          </cell>
          <cell r="AX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</row>
        <row r="314">
          <cell r="B314" t="str">
            <v>TUČEK Roman</v>
          </cell>
          <cell r="C314" t="str">
            <v>Gunners Břeclav</v>
          </cell>
          <cell r="E314" t="str">
            <v>P</v>
          </cell>
          <cell r="F314">
            <v>0</v>
          </cell>
          <cell r="G314">
            <v>0</v>
          </cell>
          <cell r="H314">
            <v>0</v>
          </cell>
          <cell r="I314">
            <v>84</v>
          </cell>
          <cell r="J314">
            <v>99</v>
          </cell>
          <cell r="P314">
            <v>6</v>
          </cell>
          <cell r="R314">
            <v>21</v>
          </cell>
          <cell r="AA314">
            <v>34</v>
          </cell>
          <cell r="AE314">
            <v>40</v>
          </cell>
          <cell r="AH314">
            <v>62</v>
          </cell>
          <cell r="AX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</row>
        <row r="315">
          <cell r="B315" t="str">
            <v>UHLÍŘ Matěj</v>
          </cell>
          <cell r="C315" t="str">
            <v>Gunners Břeclav</v>
          </cell>
          <cell r="E315" t="str">
            <v>Z</v>
          </cell>
          <cell r="F315">
            <v>0</v>
          </cell>
          <cell r="G315">
            <v>0</v>
          </cell>
          <cell r="H315">
            <v>0</v>
          </cell>
          <cell r="J315">
            <v>67</v>
          </cell>
          <cell r="R315">
            <v>24</v>
          </cell>
          <cell r="AX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</row>
        <row r="316">
          <cell r="B316" t="str">
            <v>VÁCLAVŮ Petr</v>
          </cell>
          <cell r="C316" t="str">
            <v>SVČ Most</v>
          </cell>
          <cell r="E316" t="str">
            <v>P</v>
          </cell>
          <cell r="F316">
            <v>0</v>
          </cell>
          <cell r="G316">
            <v>0</v>
          </cell>
          <cell r="H316">
            <v>0</v>
          </cell>
          <cell r="V316">
            <v>1</v>
          </cell>
          <cell r="AX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</row>
        <row r="317">
          <cell r="B317" t="str">
            <v>VALENTA Ondřej</v>
          </cell>
          <cell r="C317" t="str">
            <v>ZŠ Hamry nad Sázavou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Z317">
            <v>22</v>
          </cell>
          <cell r="AX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</row>
        <row r="320">
          <cell r="B320" t="str">
            <v>VALVODA Daniel</v>
          </cell>
          <cell r="C320" t="str">
            <v>Real Draci 18.ZŠ Most</v>
          </cell>
          <cell r="E320" t="str">
            <v>Z</v>
          </cell>
          <cell r="F320">
            <v>0</v>
          </cell>
          <cell r="G320">
            <v>0</v>
          </cell>
          <cell r="H320">
            <v>0</v>
          </cell>
          <cell r="Q320">
            <v>21</v>
          </cell>
          <cell r="AC320">
            <v>26</v>
          </cell>
          <cell r="AX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</row>
        <row r="321">
          <cell r="B321" t="str">
            <v>VANČÍK Filip</v>
          </cell>
          <cell r="C321" t="str">
            <v>BHC TJ Sokol Bohumín</v>
          </cell>
          <cell r="E321" t="str">
            <v>Z</v>
          </cell>
          <cell r="F321">
            <v>0</v>
          </cell>
          <cell r="G321">
            <v>0</v>
          </cell>
          <cell r="H321">
            <v>0</v>
          </cell>
          <cell r="T321">
            <v>32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</row>
        <row r="325">
          <cell r="B325" t="str">
            <v>VAŇO Martin</v>
          </cell>
          <cell r="C325" t="str">
            <v>Real Draci 18.ZŠ Most</v>
          </cell>
          <cell r="E325" t="str">
            <v>Z</v>
          </cell>
          <cell r="F325">
            <v>0</v>
          </cell>
          <cell r="G325">
            <v>0</v>
          </cell>
          <cell r="H325">
            <v>0</v>
          </cell>
          <cell r="T325">
            <v>12</v>
          </cell>
          <cell r="Y325">
            <v>10</v>
          </cell>
          <cell r="AI325">
            <v>33</v>
          </cell>
          <cell r="AL325">
            <v>26</v>
          </cell>
          <cell r="AX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</row>
        <row r="326">
          <cell r="B326" t="str">
            <v>VESELÝ Aleš</v>
          </cell>
          <cell r="C326" t="str">
            <v>BHC 15.ZŠ Most</v>
          </cell>
          <cell r="E326" t="str">
            <v>Z</v>
          </cell>
          <cell r="F326">
            <v>0</v>
          </cell>
          <cell r="G326">
            <v>0</v>
          </cell>
          <cell r="H326">
            <v>0</v>
          </cell>
          <cell r="N326">
            <v>3</v>
          </cell>
          <cell r="O326">
            <v>14</v>
          </cell>
          <cell r="S326">
            <v>20</v>
          </cell>
          <cell r="U326">
            <v>21</v>
          </cell>
          <cell r="V326">
            <v>11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</row>
        <row r="328">
          <cell r="B328" t="str">
            <v>VÍTEK Matyáš</v>
          </cell>
          <cell r="C328" t="str">
            <v>SVČ Most</v>
          </cell>
          <cell r="E328" t="str">
            <v>Z</v>
          </cell>
          <cell r="F328">
            <v>0</v>
          </cell>
          <cell r="G328">
            <v>0</v>
          </cell>
          <cell r="H328">
            <v>0</v>
          </cell>
          <cell r="Q328">
            <v>17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</row>
        <row r="330">
          <cell r="B330" t="str">
            <v>VLASÁK Ondřej</v>
          </cell>
          <cell r="C330" t="str">
            <v>ZŠ Hamry nad Sázavou</v>
          </cell>
          <cell r="E330" t="str">
            <v>P</v>
          </cell>
          <cell r="F330">
            <v>0</v>
          </cell>
          <cell r="G330">
            <v>0</v>
          </cell>
          <cell r="H330">
            <v>0</v>
          </cell>
          <cell r="Z330">
            <v>33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</row>
        <row r="331">
          <cell r="B331" t="str">
            <v>VLASÁK Petr</v>
          </cell>
          <cell r="C331" t="str">
            <v>BHC 15.ZŠ Most</v>
          </cell>
          <cell r="E331" t="str">
            <v>Z</v>
          </cell>
          <cell r="F331">
            <v>0</v>
          </cell>
          <cell r="G331">
            <v>0</v>
          </cell>
          <cell r="H331">
            <v>0</v>
          </cell>
          <cell r="O331">
            <v>32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</row>
        <row r="334">
          <cell r="B334" t="str">
            <v>VOSÁHLO Petr</v>
          </cell>
          <cell r="C334" t="str">
            <v>Real Draci 18.ZŠ Most</v>
          </cell>
          <cell r="E334" t="str">
            <v>P</v>
          </cell>
          <cell r="F334">
            <v>0</v>
          </cell>
          <cell r="G334">
            <v>0</v>
          </cell>
          <cell r="H334">
            <v>0</v>
          </cell>
          <cell r="Y334">
            <v>1</v>
          </cell>
          <cell r="AI334">
            <v>18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</row>
        <row r="335">
          <cell r="B335" t="str">
            <v>VOZÁR Dominik</v>
          </cell>
          <cell r="C335" t="str">
            <v>BHC TJ Sokol Bohumín</v>
          </cell>
          <cell r="E335" t="str">
            <v>P</v>
          </cell>
          <cell r="F335">
            <v>0</v>
          </cell>
          <cell r="G335">
            <v>0</v>
          </cell>
          <cell r="H335">
            <v>0</v>
          </cell>
          <cell r="I335">
            <v>56</v>
          </cell>
          <cell r="J335">
            <v>61</v>
          </cell>
          <cell r="R335">
            <v>22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</row>
        <row r="337">
          <cell r="B337" t="str">
            <v>VRASPÍROVÁ Nela</v>
          </cell>
          <cell r="C337" t="str">
            <v>BHL Žďár nad Sázavou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X337">
            <v>10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</row>
        <row r="338">
          <cell r="B338" t="str">
            <v>VRÁTNÝ Jiří</v>
          </cell>
          <cell r="C338" t="str">
            <v>KSH ZŠ Meziboří</v>
          </cell>
          <cell r="E338" t="str">
            <v>P</v>
          </cell>
          <cell r="F338">
            <v>0</v>
          </cell>
          <cell r="G338">
            <v>0</v>
          </cell>
          <cell r="H338">
            <v>0</v>
          </cell>
          <cell r="Y338">
            <v>11</v>
          </cell>
          <cell r="AI338">
            <v>13</v>
          </cell>
          <cell r="AL338">
            <v>10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</row>
        <row r="339">
          <cell r="B339" t="str">
            <v>VRONKA Jaroslav</v>
          </cell>
          <cell r="C339" t="str">
            <v>BHC TJ Sokol Bohumín</v>
          </cell>
          <cell r="E339" t="str">
            <v>Z</v>
          </cell>
          <cell r="F339">
            <v>0</v>
          </cell>
          <cell r="G339">
            <v>0</v>
          </cell>
          <cell r="H339">
            <v>0</v>
          </cell>
          <cell r="J339">
            <v>77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</row>
        <row r="340">
          <cell r="B340" t="str">
            <v>VYDRA Tobiáš</v>
          </cell>
          <cell r="C340" t="str">
            <v>ZŠ Slovácká Břeclav</v>
          </cell>
          <cell r="E340" t="str">
            <v>P</v>
          </cell>
          <cell r="F340">
            <v>0</v>
          </cell>
          <cell r="G340">
            <v>0</v>
          </cell>
          <cell r="H340">
            <v>0</v>
          </cell>
          <cell r="AE340">
            <v>31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</row>
        <row r="341">
          <cell r="B341" t="str">
            <v>VYMYSLICKÝ Tomáš</v>
          </cell>
          <cell r="C341" t="str">
            <v>Gunners Břeclav</v>
          </cell>
          <cell r="E341" t="str">
            <v>Z</v>
          </cell>
          <cell r="F341">
            <v>0</v>
          </cell>
          <cell r="G341">
            <v>0</v>
          </cell>
          <cell r="H341">
            <v>0</v>
          </cell>
          <cell r="AB341">
            <v>5</v>
          </cell>
          <cell r="AE341">
            <v>7</v>
          </cell>
          <cell r="AM341">
            <v>15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</row>
        <row r="344">
          <cell r="B344" t="str">
            <v>ZBORNÍK Samuel</v>
          </cell>
          <cell r="C344" t="str">
            <v>Haluzáci 8.ZŠ Most</v>
          </cell>
          <cell r="E344" t="str">
            <v>P</v>
          </cell>
          <cell r="F344">
            <v>0</v>
          </cell>
          <cell r="G344">
            <v>0</v>
          </cell>
          <cell r="H344">
            <v>0</v>
          </cell>
          <cell r="U344">
            <v>7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</row>
        <row r="358">
          <cell r="B358" t="str">
            <v>BOUZEK Jan</v>
          </cell>
          <cell r="C358" t="str">
            <v>KSH ZŠ Meziboří</v>
          </cell>
          <cell r="E358" t="str">
            <v>P</v>
          </cell>
          <cell r="F358">
            <v>0</v>
          </cell>
          <cell r="G358">
            <v>0</v>
          </cell>
          <cell r="H358">
            <v>0</v>
          </cell>
          <cell r="AL358">
            <v>40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</row>
        <row r="359">
          <cell r="B359" t="str">
            <v>ČERNÝ Oldřich</v>
          </cell>
          <cell r="C359" t="str">
            <v>KSH Draci Třebenice</v>
          </cell>
          <cell r="E359" t="str">
            <v>P</v>
          </cell>
          <cell r="F359">
            <v>0</v>
          </cell>
          <cell r="G359">
            <v>0</v>
          </cell>
          <cell r="H359">
            <v>0</v>
          </cell>
          <cell r="AL359">
            <v>8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</row>
        <row r="360">
          <cell r="B360" t="str">
            <v>GONČAR Jakub</v>
          </cell>
          <cell r="C360" t="str">
            <v>KSH Draci Třebenice</v>
          </cell>
          <cell r="E360" t="str">
            <v>Z</v>
          </cell>
          <cell r="F360">
            <v>0</v>
          </cell>
          <cell r="G360">
            <v>0</v>
          </cell>
          <cell r="H360">
            <v>0</v>
          </cell>
          <cell r="AL360">
            <v>46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</row>
        <row r="361">
          <cell r="B361" t="str">
            <v>KLÍMA David</v>
          </cell>
          <cell r="C361" t="str">
            <v>KSH ZŠ Meziboří</v>
          </cell>
          <cell r="E361" t="str">
            <v>Z</v>
          </cell>
          <cell r="F361">
            <v>0</v>
          </cell>
          <cell r="G361">
            <v>0</v>
          </cell>
          <cell r="H361">
            <v>0</v>
          </cell>
          <cell r="AL361">
            <v>99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</row>
        <row r="362">
          <cell r="B362" t="str">
            <v>KONOPÍK Daniel</v>
          </cell>
          <cell r="C362" t="str">
            <v>KSH ZŠ Meziboří</v>
          </cell>
          <cell r="E362" t="str">
            <v>Z</v>
          </cell>
          <cell r="F362">
            <v>0</v>
          </cell>
          <cell r="G362">
            <v>0</v>
          </cell>
          <cell r="H362">
            <v>0</v>
          </cell>
          <cell r="AL362">
            <v>37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</row>
        <row r="366">
          <cell r="B366" t="str">
            <v>IRANOVÁ Dominika</v>
          </cell>
          <cell r="C366" t="str">
            <v>Doudeen Team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AM366">
            <v>3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</row>
        <row r="367">
          <cell r="B367" t="str">
            <v>DOHNÁLEK Kryštof</v>
          </cell>
          <cell r="C367" t="str">
            <v>Šprti Mutěnice</v>
          </cell>
          <cell r="E367" t="str">
            <v>P</v>
          </cell>
          <cell r="F367">
            <v>0</v>
          </cell>
          <cell r="G367">
            <v>0</v>
          </cell>
          <cell r="H367">
            <v>0</v>
          </cell>
          <cell r="AM367">
            <v>5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</row>
        <row r="369">
          <cell r="B369" t="str">
            <v>TRÁVNÍK Michal</v>
          </cell>
          <cell r="C369" t="str">
            <v>Šprti Mutěnice</v>
          </cell>
          <cell r="E369" t="str">
            <v>P</v>
          </cell>
          <cell r="F369">
            <v>0</v>
          </cell>
          <cell r="G369">
            <v>0</v>
          </cell>
          <cell r="H369">
            <v>0</v>
          </cell>
          <cell r="AM369">
            <v>9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</row>
        <row r="370">
          <cell r="B370" t="str">
            <v>MOKRUŠA Matyáš</v>
          </cell>
          <cell r="C370" t="str">
            <v>Šprti Mutěnice</v>
          </cell>
          <cell r="E370" t="str">
            <v>Z</v>
          </cell>
          <cell r="F370">
            <v>0</v>
          </cell>
          <cell r="G370">
            <v>0</v>
          </cell>
          <cell r="H370">
            <v>0</v>
          </cell>
          <cell r="AM370">
            <v>13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</row>
        <row r="371">
          <cell r="B371" t="str">
            <v>MORKUŠA Michal</v>
          </cell>
          <cell r="C371" t="str">
            <v>Šprti Mutěnice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AM371">
            <v>19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935F-F249-4363-909D-9AC9B87A0421}">
  <dimension ref="A1:Y42"/>
  <sheetViews>
    <sheetView tabSelected="1" workbookViewId="0">
      <selection activeCell="B19" sqref="B19"/>
    </sheetView>
  </sheetViews>
  <sheetFormatPr defaultColWidth="8.6640625" defaultRowHeight="13.2" x14ac:dyDescent="0.25"/>
  <cols>
    <col min="1" max="1" width="4.44140625" style="119" customWidth="1"/>
    <col min="2" max="2" width="23.5546875" style="45" customWidth="1"/>
    <col min="3" max="3" width="26.44140625" style="45" customWidth="1"/>
    <col min="4" max="4" width="3.5546875" style="45" customWidth="1"/>
    <col min="5" max="5" width="4.88671875" style="119" customWidth="1"/>
    <col min="6" max="6" width="1.44140625" style="60" customWidth="1"/>
    <col min="7" max="7" width="2.5546875" style="60" customWidth="1"/>
    <col min="8" max="8" width="1.44140625" style="60" customWidth="1"/>
    <col min="9" max="9" width="2.33203125" style="118" customWidth="1"/>
    <col min="10" max="10" width="5.109375" style="119" customWidth="1"/>
    <col min="11" max="11" width="1.44140625" style="60" customWidth="1"/>
    <col min="12" max="12" width="4.33203125" style="118" customWidth="1"/>
    <col min="13" max="13" width="4.5546875" style="45" customWidth="1"/>
    <col min="14" max="14" width="6.33203125" style="45" customWidth="1"/>
    <col min="15" max="15" width="5.6640625" style="45" customWidth="1"/>
    <col min="16" max="23" width="4.88671875" style="45" customWidth="1"/>
    <col min="24" max="25" width="8.6640625" style="60"/>
    <col min="26" max="256" width="8.6640625" style="45"/>
    <col min="257" max="257" width="4.44140625" style="45" customWidth="1"/>
    <col min="258" max="258" width="23.5546875" style="45" customWidth="1"/>
    <col min="259" max="259" width="26.44140625" style="45" customWidth="1"/>
    <col min="260" max="260" width="3.5546875" style="45" customWidth="1"/>
    <col min="261" max="261" width="4.88671875" style="45" customWidth="1"/>
    <col min="262" max="262" width="1.44140625" style="45" customWidth="1"/>
    <col min="263" max="263" width="1.6640625" style="45" customWidth="1"/>
    <col min="264" max="264" width="1.44140625" style="45" customWidth="1"/>
    <col min="265" max="265" width="2.33203125" style="45" customWidth="1"/>
    <col min="266" max="266" width="5.109375" style="45" customWidth="1"/>
    <col min="267" max="267" width="1.44140625" style="45" customWidth="1"/>
    <col min="268" max="268" width="4.33203125" style="45" customWidth="1"/>
    <col min="269" max="269" width="4.5546875" style="45" customWidth="1"/>
    <col min="270" max="270" width="6.33203125" style="45" customWidth="1"/>
    <col min="271" max="271" width="5.6640625" style="45" customWidth="1"/>
    <col min="272" max="279" width="4.88671875" style="45" customWidth="1"/>
    <col min="280" max="512" width="8.6640625" style="45"/>
    <col min="513" max="513" width="4.44140625" style="45" customWidth="1"/>
    <col min="514" max="514" width="23.5546875" style="45" customWidth="1"/>
    <col min="515" max="515" width="26.44140625" style="45" customWidth="1"/>
    <col min="516" max="516" width="3.5546875" style="45" customWidth="1"/>
    <col min="517" max="517" width="4.88671875" style="45" customWidth="1"/>
    <col min="518" max="518" width="1.44140625" style="45" customWidth="1"/>
    <col min="519" max="519" width="1.6640625" style="45" customWidth="1"/>
    <col min="520" max="520" width="1.44140625" style="45" customWidth="1"/>
    <col min="521" max="521" width="2.33203125" style="45" customWidth="1"/>
    <col min="522" max="522" width="5.109375" style="45" customWidth="1"/>
    <col min="523" max="523" width="1.44140625" style="45" customWidth="1"/>
    <col min="524" max="524" width="4.33203125" style="45" customWidth="1"/>
    <col min="525" max="525" width="4.5546875" style="45" customWidth="1"/>
    <col min="526" max="526" width="6.33203125" style="45" customWidth="1"/>
    <col min="527" max="527" width="5.6640625" style="45" customWidth="1"/>
    <col min="528" max="535" width="4.88671875" style="45" customWidth="1"/>
    <col min="536" max="768" width="8.6640625" style="45"/>
    <col min="769" max="769" width="4.44140625" style="45" customWidth="1"/>
    <col min="770" max="770" width="23.5546875" style="45" customWidth="1"/>
    <col min="771" max="771" width="26.44140625" style="45" customWidth="1"/>
    <col min="772" max="772" width="3.5546875" style="45" customWidth="1"/>
    <col min="773" max="773" width="4.88671875" style="45" customWidth="1"/>
    <col min="774" max="774" width="1.44140625" style="45" customWidth="1"/>
    <col min="775" max="775" width="1.6640625" style="45" customWidth="1"/>
    <col min="776" max="776" width="1.44140625" style="45" customWidth="1"/>
    <col min="777" max="777" width="2.33203125" style="45" customWidth="1"/>
    <col min="778" max="778" width="5.109375" style="45" customWidth="1"/>
    <col min="779" max="779" width="1.44140625" style="45" customWidth="1"/>
    <col min="780" max="780" width="4.33203125" style="45" customWidth="1"/>
    <col min="781" max="781" width="4.5546875" style="45" customWidth="1"/>
    <col min="782" max="782" width="6.33203125" style="45" customWidth="1"/>
    <col min="783" max="783" width="5.6640625" style="45" customWidth="1"/>
    <col min="784" max="791" width="4.88671875" style="45" customWidth="1"/>
    <col min="792" max="1024" width="8.6640625" style="45"/>
    <col min="1025" max="1025" width="4.44140625" style="45" customWidth="1"/>
    <col min="1026" max="1026" width="23.5546875" style="45" customWidth="1"/>
    <col min="1027" max="1027" width="26.44140625" style="45" customWidth="1"/>
    <col min="1028" max="1028" width="3.5546875" style="45" customWidth="1"/>
    <col min="1029" max="1029" width="4.88671875" style="45" customWidth="1"/>
    <col min="1030" max="1030" width="1.44140625" style="45" customWidth="1"/>
    <col min="1031" max="1031" width="1.6640625" style="45" customWidth="1"/>
    <col min="1032" max="1032" width="1.44140625" style="45" customWidth="1"/>
    <col min="1033" max="1033" width="2.33203125" style="45" customWidth="1"/>
    <col min="1034" max="1034" width="5.109375" style="45" customWidth="1"/>
    <col min="1035" max="1035" width="1.44140625" style="45" customWidth="1"/>
    <col min="1036" max="1036" width="4.33203125" style="45" customWidth="1"/>
    <col min="1037" max="1037" width="4.5546875" style="45" customWidth="1"/>
    <col min="1038" max="1038" width="6.33203125" style="45" customWidth="1"/>
    <col min="1039" max="1039" width="5.6640625" style="45" customWidth="1"/>
    <col min="1040" max="1047" width="4.88671875" style="45" customWidth="1"/>
    <col min="1048" max="1280" width="8.6640625" style="45"/>
    <col min="1281" max="1281" width="4.44140625" style="45" customWidth="1"/>
    <col min="1282" max="1282" width="23.5546875" style="45" customWidth="1"/>
    <col min="1283" max="1283" width="26.44140625" style="45" customWidth="1"/>
    <col min="1284" max="1284" width="3.5546875" style="45" customWidth="1"/>
    <col min="1285" max="1285" width="4.88671875" style="45" customWidth="1"/>
    <col min="1286" max="1286" width="1.44140625" style="45" customWidth="1"/>
    <col min="1287" max="1287" width="1.6640625" style="45" customWidth="1"/>
    <col min="1288" max="1288" width="1.44140625" style="45" customWidth="1"/>
    <col min="1289" max="1289" width="2.33203125" style="45" customWidth="1"/>
    <col min="1290" max="1290" width="5.109375" style="45" customWidth="1"/>
    <col min="1291" max="1291" width="1.44140625" style="45" customWidth="1"/>
    <col min="1292" max="1292" width="4.33203125" style="45" customWidth="1"/>
    <col min="1293" max="1293" width="4.5546875" style="45" customWidth="1"/>
    <col min="1294" max="1294" width="6.33203125" style="45" customWidth="1"/>
    <col min="1295" max="1295" width="5.6640625" style="45" customWidth="1"/>
    <col min="1296" max="1303" width="4.88671875" style="45" customWidth="1"/>
    <col min="1304" max="1536" width="8.6640625" style="45"/>
    <col min="1537" max="1537" width="4.44140625" style="45" customWidth="1"/>
    <col min="1538" max="1538" width="23.5546875" style="45" customWidth="1"/>
    <col min="1539" max="1539" width="26.44140625" style="45" customWidth="1"/>
    <col min="1540" max="1540" width="3.5546875" style="45" customWidth="1"/>
    <col min="1541" max="1541" width="4.88671875" style="45" customWidth="1"/>
    <col min="1542" max="1542" width="1.44140625" style="45" customWidth="1"/>
    <col min="1543" max="1543" width="1.6640625" style="45" customWidth="1"/>
    <col min="1544" max="1544" width="1.44140625" style="45" customWidth="1"/>
    <col min="1545" max="1545" width="2.33203125" style="45" customWidth="1"/>
    <col min="1546" max="1546" width="5.109375" style="45" customWidth="1"/>
    <col min="1547" max="1547" width="1.44140625" style="45" customWidth="1"/>
    <col min="1548" max="1548" width="4.33203125" style="45" customWidth="1"/>
    <col min="1549" max="1549" width="4.5546875" style="45" customWidth="1"/>
    <col min="1550" max="1550" width="6.33203125" style="45" customWidth="1"/>
    <col min="1551" max="1551" width="5.6640625" style="45" customWidth="1"/>
    <col min="1552" max="1559" width="4.88671875" style="45" customWidth="1"/>
    <col min="1560" max="1792" width="8.6640625" style="45"/>
    <col min="1793" max="1793" width="4.44140625" style="45" customWidth="1"/>
    <col min="1794" max="1794" width="23.5546875" style="45" customWidth="1"/>
    <col min="1795" max="1795" width="26.44140625" style="45" customWidth="1"/>
    <col min="1796" max="1796" width="3.5546875" style="45" customWidth="1"/>
    <col min="1797" max="1797" width="4.88671875" style="45" customWidth="1"/>
    <col min="1798" max="1798" width="1.44140625" style="45" customWidth="1"/>
    <col min="1799" max="1799" width="1.6640625" style="45" customWidth="1"/>
    <col min="1800" max="1800" width="1.44140625" style="45" customWidth="1"/>
    <col min="1801" max="1801" width="2.33203125" style="45" customWidth="1"/>
    <col min="1802" max="1802" width="5.109375" style="45" customWidth="1"/>
    <col min="1803" max="1803" width="1.44140625" style="45" customWidth="1"/>
    <col min="1804" max="1804" width="4.33203125" style="45" customWidth="1"/>
    <col min="1805" max="1805" width="4.5546875" style="45" customWidth="1"/>
    <col min="1806" max="1806" width="6.33203125" style="45" customWidth="1"/>
    <col min="1807" max="1807" width="5.6640625" style="45" customWidth="1"/>
    <col min="1808" max="1815" width="4.88671875" style="45" customWidth="1"/>
    <col min="1816" max="2048" width="8.6640625" style="45"/>
    <col min="2049" max="2049" width="4.44140625" style="45" customWidth="1"/>
    <col min="2050" max="2050" width="23.5546875" style="45" customWidth="1"/>
    <col min="2051" max="2051" width="26.44140625" style="45" customWidth="1"/>
    <col min="2052" max="2052" width="3.5546875" style="45" customWidth="1"/>
    <col min="2053" max="2053" width="4.88671875" style="45" customWidth="1"/>
    <col min="2054" max="2054" width="1.44140625" style="45" customWidth="1"/>
    <col min="2055" max="2055" width="1.6640625" style="45" customWidth="1"/>
    <col min="2056" max="2056" width="1.44140625" style="45" customWidth="1"/>
    <col min="2057" max="2057" width="2.33203125" style="45" customWidth="1"/>
    <col min="2058" max="2058" width="5.109375" style="45" customWidth="1"/>
    <col min="2059" max="2059" width="1.44140625" style="45" customWidth="1"/>
    <col min="2060" max="2060" width="4.33203125" style="45" customWidth="1"/>
    <col min="2061" max="2061" width="4.5546875" style="45" customWidth="1"/>
    <col min="2062" max="2062" width="6.33203125" style="45" customWidth="1"/>
    <col min="2063" max="2063" width="5.6640625" style="45" customWidth="1"/>
    <col min="2064" max="2071" width="4.88671875" style="45" customWidth="1"/>
    <col min="2072" max="2304" width="8.6640625" style="45"/>
    <col min="2305" max="2305" width="4.44140625" style="45" customWidth="1"/>
    <col min="2306" max="2306" width="23.5546875" style="45" customWidth="1"/>
    <col min="2307" max="2307" width="26.44140625" style="45" customWidth="1"/>
    <col min="2308" max="2308" width="3.5546875" style="45" customWidth="1"/>
    <col min="2309" max="2309" width="4.88671875" style="45" customWidth="1"/>
    <col min="2310" max="2310" width="1.44140625" style="45" customWidth="1"/>
    <col min="2311" max="2311" width="1.6640625" style="45" customWidth="1"/>
    <col min="2312" max="2312" width="1.44140625" style="45" customWidth="1"/>
    <col min="2313" max="2313" width="2.33203125" style="45" customWidth="1"/>
    <col min="2314" max="2314" width="5.109375" style="45" customWidth="1"/>
    <col min="2315" max="2315" width="1.44140625" style="45" customWidth="1"/>
    <col min="2316" max="2316" width="4.33203125" style="45" customWidth="1"/>
    <col min="2317" max="2317" width="4.5546875" style="45" customWidth="1"/>
    <col min="2318" max="2318" width="6.33203125" style="45" customWidth="1"/>
    <col min="2319" max="2319" width="5.6640625" style="45" customWidth="1"/>
    <col min="2320" max="2327" width="4.88671875" style="45" customWidth="1"/>
    <col min="2328" max="2560" width="8.6640625" style="45"/>
    <col min="2561" max="2561" width="4.44140625" style="45" customWidth="1"/>
    <col min="2562" max="2562" width="23.5546875" style="45" customWidth="1"/>
    <col min="2563" max="2563" width="26.44140625" style="45" customWidth="1"/>
    <col min="2564" max="2564" width="3.5546875" style="45" customWidth="1"/>
    <col min="2565" max="2565" width="4.88671875" style="45" customWidth="1"/>
    <col min="2566" max="2566" width="1.44140625" style="45" customWidth="1"/>
    <col min="2567" max="2567" width="1.6640625" style="45" customWidth="1"/>
    <col min="2568" max="2568" width="1.44140625" style="45" customWidth="1"/>
    <col min="2569" max="2569" width="2.33203125" style="45" customWidth="1"/>
    <col min="2570" max="2570" width="5.109375" style="45" customWidth="1"/>
    <col min="2571" max="2571" width="1.44140625" style="45" customWidth="1"/>
    <col min="2572" max="2572" width="4.33203125" style="45" customWidth="1"/>
    <col min="2573" max="2573" width="4.5546875" style="45" customWidth="1"/>
    <col min="2574" max="2574" width="6.33203125" style="45" customWidth="1"/>
    <col min="2575" max="2575" width="5.6640625" style="45" customWidth="1"/>
    <col min="2576" max="2583" width="4.88671875" style="45" customWidth="1"/>
    <col min="2584" max="2816" width="8.6640625" style="45"/>
    <col min="2817" max="2817" width="4.44140625" style="45" customWidth="1"/>
    <col min="2818" max="2818" width="23.5546875" style="45" customWidth="1"/>
    <col min="2819" max="2819" width="26.44140625" style="45" customWidth="1"/>
    <col min="2820" max="2820" width="3.5546875" style="45" customWidth="1"/>
    <col min="2821" max="2821" width="4.88671875" style="45" customWidth="1"/>
    <col min="2822" max="2822" width="1.44140625" style="45" customWidth="1"/>
    <col min="2823" max="2823" width="1.6640625" style="45" customWidth="1"/>
    <col min="2824" max="2824" width="1.44140625" style="45" customWidth="1"/>
    <col min="2825" max="2825" width="2.33203125" style="45" customWidth="1"/>
    <col min="2826" max="2826" width="5.109375" style="45" customWidth="1"/>
    <col min="2827" max="2827" width="1.44140625" style="45" customWidth="1"/>
    <col min="2828" max="2828" width="4.33203125" style="45" customWidth="1"/>
    <col min="2829" max="2829" width="4.5546875" style="45" customWidth="1"/>
    <col min="2830" max="2830" width="6.33203125" style="45" customWidth="1"/>
    <col min="2831" max="2831" width="5.6640625" style="45" customWidth="1"/>
    <col min="2832" max="2839" width="4.88671875" style="45" customWidth="1"/>
    <col min="2840" max="3072" width="8.6640625" style="45"/>
    <col min="3073" max="3073" width="4.44140625" style="45" customWidth="1"/>
    <col min="3074" max="3074" width="23.5546875" style="45" customWidth="1"/>
    <col min="3075" max="3075" width="26.44140625" style="45" customWidth="1"/>
    <col min="3076" max="3076" width="3.5546875" style="45" customWidth="1"/>
    <col min="3077" max="3077" width="4.88671875" style="45" customWidth="1"/>
    <col min="3078" max="3078" width="1.44140625" style="45" customWidth="1"/>
    <col min="3079" max="3079" width="1.6640625" style="45" customWidth="1"/>
    <col min="3080" max="3080" width="1.44140625" style="45" customWidth="1"/>
    <col min="3081" max="3081" width="2.33203125" style="45" customWidth="1"/>
    <col min="3082" max="3082" width="5.109375" style="45" customWidth="1"/>
    <col min="3083" max="3083" width="1.44140625" style="45" customWidth="1"/>
    <col min="3084" max="3084" width="4.33203125" style="45" customWidth="1"/>
    <col min="3085" max="3085" width="4.5546875" style="45" customWidth="1"/>
    <col min="3086" max="3086" width="6.33203125" style="45" customWidth="1"/>
    <col min="3087" max="3087" width="5.6640625" style="45" customWidth="1"/>
    <col min="3088" max="3095" width="4.88671875" style="45" customWidth="1"/>
    <col min="3096" max="3328" width="8.6640625" style="45"/>
    <col min="3329" max="3329" width="4.44140625" style="45" customWidth="1"/>
    <col min="3330" max="3330" width="23.5546875" style="45" customWidth="1"/>
    <col min="3331" max="3331" width="26.44140625" style="45" customWidth="1"/>
    <col min="3332" max="3332" width="3.5546875" style="45" customWidth="1"/>
    <col min="3333" max="3333" width="4.88671875" style="45" customWidth="1"/>
    <col min="3334" max="3334" width="1.44140625" style="45" customWidth="1"/>
    <col min="3335" max="3335" width="1.6640625" style="45" customWidth="1"/>
    <col min="3336" max="3336" width="1.44140625" style="45" customWidth="1"/>
    <col min="3337" max="3337" width="2.33203125" style="45" customWidth="1"/>
    <col min="3338" max="3338" width="5.109375" style="45" customWidth="1"/>
    <col min="3339" max="3339" width="1.44140625" style="45" customWidth="1"/>
    <col min="3340" max="3340" width="4.33203125" style="45" customWidth="1"/>
    <col min="3341" max="3341" width="4.5546875" style="45" customWidth="1"/>
    <col min="3342" max="3342" width="6.33203125" style="45" customWidth="1"/>
    <col min="3343" max="3343" width="5.6640625" style="45" customWidth="1"/>
    <col min="3344" max="3351" width="4.88671875" style="45" customWidth="1"/>
    <col min="3352" max="3584" width="8.6640625" style="45"/>
    <col min="3585" max="3585" width="4.44140625" style="45" customWidth="1"/>
    <col min="3586" max="3586" width="23.5546875" style="45" customWidth="1"/>
    <col min="3587" max="3587" width="26.44140625" style="45" customWidth="1"/>
    <col min="3588" max="3588" width="3.5546875" style="45" customWidth="1"/>
    <col min="3589" max="3589" width="4.88671875" style="45" customWidth="1"/>
    <col min="3590" max="3590" width="1.44140625" style="45" customWidth="1"/>
    <col min="3591" max="3591" width="1.6640625" style="45" customWidth="1"/>
    <col min="3592" max="3592" width="1.44140625" style="45" customWidth="1"/>
    <col min="3593" max="3593" width="2.33203125" style="45" customWidth="1"/>
    <col min="3594" max="3594" width="5.109375" style="45" customWidth="1"/>
    <col min="3595" max="3595" width="1.44140625" style="45" customWidth="1"/>
    <col min="3596" max="3596" width="4.33203125" style="45" customWidth="1"/>
    <col min="3597" max="3597" width="4.5546875" style="45" customWidth="1"/>
    <col min="3598" max="3598" width="6.33203125" style="45" customWidth="1"/>
    <col min="3599" max="3599" width="5.6640625" style="45" customWidth="1"/>
    <col min="3600" max="3607" width="4.88671875" style="45" customWidth="1"/>
    <col min="3608" max="3840" width="8.6640625" style="45"/>
    <col min="3841" max="3841" width="4.44140625" style="45" customWidth="1"/>
    <col min="3842" max="3842" width="23.5546875" style="45" customWidth="1"/>
    <col min="3843" max="3843" width="26.44140625" style="45" customWidth="1"/>
    <col min="3844" max="3844" width="3.5546875" style="45" customWidth="1"/>
    <col min="3845" max="3845" width="4.88671875" style="45" customWidth="1"/>
    <col min="3846" max="3846" width="1.44140625" style="45" customWidth="1"/>
    <col min="3847" max="3847" width="1.6640625" style="45" customWidth="1"/>
    <col min="3848" max="3848" width="1.44140625" style="45" customWidth="1"/>
    <col min="3849" max="3849" width="2.33203125" style="45" customWidth="1"/>
    <col min="3850" max="3850" width="5.109375" style="45" customWidth="1"/>
    <col min="3851" max="3851" width="1.44140625" style="45" customWidth="1"/>
    <col min="3852" max="3852" width="4.33203125" style="45" customWidth="1"/>
    <col min="3853" max="3853" width="4.5546875" style="45" customWidth="1"/>
    <col min="3854" max="3854" width="6.33203125" style="45" customWidth="1"/>
    <col min="3855" max="3855" width="5.6640625" style="45" customWidth="1"/>
    <col min="3856" max="3863" width="4.88671875" style="45" customWidth="1"/>
    <col min="3864" max="4096" width="8.6640625" style="45"/>
    <col min="4097" max="4097" width="4.44140625" style="45" customWidth="1"/>
    <col min="4098" max="4098" width="23.5546875" style="45" customWidth="1"/>
    <col min="4099" max="4099" width="26.44140625" style="45" customWidth="1"/>
    <col min="4100" max="4100" width="3.5546875" style="45" customWidth="1"/>
    <col min="4101" max="4101" width="4.88671875" style="45" customWidth="1"/>
    <col min="4102" max="4102" width="1.44140625" style="45" customWidth="1"/>
    <col min="4103" max="4103" width="1.6640625" style="45" customWidth="1"/>
    <col min="4104" max="4104" width="1.44140625" style="45" customWidth="1"/>
    <col min="4105" max="4105" width="2.33203125" style="45" customWidth="1"/>
    <col min="4106" max="4106" width="5.109375" style="45" customWidth="1"/>
    <col min="4107" max="4107" width="1.44140625" style="45" customWidth="1"/>
    <col min="4108" max="4108" width="4.33203125" style="45" customWidth="1"/>
    <col min="4109" max="4109" width="4.5546875" style="45" customWidth="1"/>
    <col min="4110" max="4110" width="6.33203125" style="45" customWidth="1"/>
    <col min="4111" max="4111" width="5.6640625" style="45" customWidth="1"/>
    <col min="4112" max="4119" width="4.88671875" style="45" customWidth="1"/>
    <col min="4120" max="4352" width="8.6640625" style="45"/>
    <col min="4353" max="4353" width="4.44140625" style="45" customWidth="1"/>
    <col min="4354" max="4354" width="23.5546875" style="45" customWidth="1"/>
    <col min="4355" max="4355" width="26.44140625" style="45" customWidth="1"/>
    <col min="4356" max="4356" width="3.5546875" style="45" customWidth="1"/>
    <col min="4357" max="4357" width="4.88671875" style="45" customWidth="1"/>
    <col min="4358" max="4358" width="1.44140625" style="45" customWidth="1"/>
    <col min="4359" max="4359" width="1.6640625" style="45" customWidth="1"/>
    <col min="4360" max="4360" width="1.44140625" style="45" customWidth="1"/>
    <col min="4361" max="4361" width="2.33203125" style="45" customWidth="1"/>
    <col min="4362" max="4362" width="5.109375" style="45" customWidth="1"/>
    <col min="4363" max="4363" width="1.44140625" style="45" customWidth="1"/>
    <col min="4364" max="4364" width="4.33203125" style="45" customWidth="1"/>
    <col min="4365" max="4365" width="4.5546875" style="45" customWidth="1"/>
    <col min="4366" max="4366" width="6.33203125" style="45" customWidth="1"/>
    <col min="4367" max="4367" width="5.6640625" style="45" customWidth="1"/>
    <col min="4368" max="4375" width="4.88671875" style="45" customWidth="1"/>
    <col min="4376" max="4608" width="8.6640625" style="45"/>
    <col min="4609" max="4609" width="4.44140625" style="45" customWidth="1"/>
    <col min="4610" max="4610" width="23.5546875" style="45" customWidth="1"/>
    <col min="4611" max="4611" width="26.44140625" style="45" customWidth="1"/>
    <col min="4612" max="4612" width="3.5546875" style="45" customWidth="1"/>
    <col min="4613" max="4613" width="4.88671875" style="45" customWidth="1"/>
    <col min="4614" max="4614" width="1.44140625" style="45" customWidth="1"/>
    <col min="4615" max="4615" width="1.6640625" style="45" customWidth="1"/>
    <col min="4616" max="4616" width="1.44140625" style="45" customWidth="1"/>
    <col min="4617" max="4617" width="2.33203125" style="45" customWidth="1"/>
    <col min="4618" max="4618" width="5.109375" style="45" customWidth="1"/>
    <col min="4619" max="4619" width="1.44140625" style="45" customWidth="1"/>
    <col min="4620" max="4620" width="4.33203125" style="45" customWidth="1"/>
    <col min="4621" max="4621" width="4.5546875" style="45" customWidth="1"/>
    <col min="4622" max="4622" width="6.33203125" style="45" customWidth="1"/>
    <col min="4623" max="4623" width="5.6640625" style="45" customWidth="1"/>
    <col min="4624" max="4631" width="4.88671875" style="45" customWidth="1"/>
    <col min="4632" max="4864" width="8.6640625" style="45"/>
    <col min="4865" max="4865" width="4.44140625" style="45" customWidth="1"/>
    <col min="4866" max="4866" width="23.5546875" style="45" customWidth="1"/>
    <col min="4867" max="4867" width="26.44140625" style="45" customWidth="1"/>
    <col min="4868" max="4868" width="3.5546875" style="45" customWidth="1"/>
    <col min="4869" max="4869" width="4.88671875" style="45" customWidth="1"/>
    <col min="4870" max="4870" width="1.44140625" style="45" customWidth="1"/>
    <col min="4871" max="4871" width="1.6640625" style="45" customWidth="1"/>
    <col min="4872" max="4872" width="1.44140625" style="45" customWidth="1"/>
    <col min="4873" max="4873" width="2.33203125" style="45" customWidth="1"/>
    <col min="4874" max="4874" width="5.109375" style="45" customWidth="1"/>
    <col min="4875" max="4875" width="1.44140625" style="45" customWidth="1"/>
    <col min="4876" max="4876" width="4.33203125" style="45" customWidth="1"/>
    <col min="4877" max="4877" width="4.5546875" style="45" customWidth="1"/>
    <col min="4878" max="4878" width="6.33203125" style="45" customWidth="1"/>
    <col min="4879" max="4879" width="5.6640625" style="45" customWidth="1"/>
    <col min="4880" max="4887" width="4.88671875" style="45" customWidth="1"/>
    <col min="4888" max="5120" width="8.6640625" style="45"/>
    <col min="5121" max="5121" width="4.44140625" style="45" customWidth="1"/>
    <col min="5122" max="5122" width="23.5546875" style="45" customWidth="1"/>
    <col min="5123" max="5123" width="26.44140625" style="45" customWidth="1"/>
    <col min="5124" max="5124" width="3.5546875" style="45" customWidth="1"/>
    <col min="5125" max="5125" width="4.88671875" style="45" customWidth="1"/>
    <col min="5126" max="5126" width="1.44140625" style="45" customWidth="1"/>
    <col min="5127" max="5127" width="1.6640625" style="45" customWidth="1"/>
    <col min="5128" max="5128" width="1.44140625" style="45" customWidth="1"/>
    <col min="5129" max="5129" width="2.33203125" style="45" customWidth="1"/>
    <col min="5130" max="5130" width="5.109375" style="45" customWidth="1"/>
    <col min="5131" max="5131" width="1.44140625" style="45" customWidth="1"/>
    <col min="5132" max="5132" width="4.33203125" style="45" customWidth="1"/>
    <col min="5133" max="5133" width="4.5546875" style="45" customWidth="1"/>
    <col min="5134" max="5134" width="6.33203125" style="45" customWidth="1"/>
    <col min="5135" max="5135" width="5.6640625" style="45" customWidth="1"/>
    <col min="5136" max="5143" width="4.88671875" style="45" customWidth="1"/>
    <col min="5144" max="5376" width="8.6640625" style="45"/>
    <col min="5377" max="5377" width="4.44140625" style="45" customWidth="1"/>
    <col min="5378" max="5378" width="23.5546875" style="45" customWidth="1"/>
    <col min="5379" max="5379" width="26.44140625" style="45" customWidth="1"/>
    <col min="5380" max="5380" width="3.5546875" style="45" customWidth="1"/>
    <col min="5381" max="5381" width="4.88671875" style="45" customWidth="1"/>
    <col min="5382" max="5382" width="1.44140625" style="45" customWidth="1"/>
    <col min="5383" max="5383" width="1.6640625" style="45" customWidth="1"/>
    <col min="5384" max="5384" width="1.44140625" style="45" customWidth="1"/>
    <col min="5385" max="5385" width="2.33203125" style="45" customWidth="1"/>
    <col min="5386" max="5386" width="5.109375" style="45" customWidth="1"/>
    <col min="5387" max="5387" width="1.44140625" style="45" customWidth="1"/>
    <col min="5388" max="5388" width="4.33203125" style="45" customWidth="1"/>
    <col min="5389" max="5389" width="4.5546875" style="45" customWidth="1"/>
    <col min="5390" max="5390" width="6.33203125" style="45" customWidth="1"/>
    <col min="5391" max="5391" width="5.6640625" style="45" customWidth="1"/>
    <col min="5392" max="5399" width="4.88671875" style="45" customWidth="1"/>
    <col min="5400" max="5632" width="8.6640625" style="45"/>
    <col min="5633" max="5633" width="4.44140625" style="45" customWidth="1"/>
    <col min="5634" max="5634" width="23.5546875" style="45" customWidth="1"/>
    <col min="5635" max="5635" width="26.44140625" style="45" customWidth="1"/>
    <col min="5636" max="5636" width="3.5546875" style="45" customWidth="1"/>
    <col min="5637" max="5637" width="4.88671875" style="45" customWidth="1"/>
    <col min="5638" max="5638" width="1.44140625" style="45" customWidth="1"/>
    <col min="5639" max="5639" width="1.6640625" style="45" customWidth="1"/>
    <col min="5640" max="5640" width="1.44140625" style="45" customWidth="1"/>
    <col min="5641" max="5641" width="2.33203125" style="45" customWidth="1"/>
    <col min="5642" max="5642" width="5.109375" style="45" customWidth="1"/>
    <col min="5643" max="5643" width="1.44140625" style="45" customWidth="1"/>
    <col min="5644" max="5644" width="4.33203125" style="45" customWidth="1"/>
    <col min="5645" max="5645" width="4.5546875" style="45" customWidth="1"/>
    <col min="5646" max="5646" width="6.33203125" style="45" customWidth="1"/>
    <col min="5647" max="5647" width="5.6640625" style="45" customWidth="1"/>
    <col min="5648" max="5655" width="4.88671875" style="45" customWidth="1"/>
    <col min="5656" max="5888" width="8.6640625" style="45"/>
    <col min="5889" max="5889" width="4.44140625" style="45" customWidth="1"/>
    <col min="5890" max="5890" width="23.5546875" style="45" customWidth="1"/>
    <col min="5891" max="5891" width="26.44140625" style="45" customWidth="1"/>
    <col min="5892" max="5892" width="3.5546875" style="45" customWidth="1"/>
    <col min="5893" max="5893" width="4.88671875" style="45" customWidth="1"/>
    <col min="5894" max="5894" width="1.44140625" style="45" customWidth="1"/>
    <col min="5895" max="5895" width="1.6640625" style="45" customWidth="1"/>
    <col min="5896" max="5896" width="1.44140625" style="45" customWidth="1"/>
    <col min="5897" max="5897" width="2.33203125" style="45" customWidth="1"/>
    <col min="5898" max="5898" width="5.109375" style="45" customWidth="1"/>
    <col min="5899" max="5899" width="1.44140625" style="45" customWidth="1"/>
    <col min="5900" max="5900" width="4.33203125" style="45" customWidth="1"/>
    <col min="5901" max="5901" width="4.5546875" style="45" customWidth="1"/>
    <col min="5902" max="5902" width="6.33203125" style="45" customWidth="1"/>
    <col min="5903" max="5903" width="5.6640625" style="45" customWidth="1"/>
    <col min="5904" max="5911" width="4.88671875" style="45" customWidth="1"/>
    <col min="5912" max="6144" width="8.6640625" style="45"/>
    <col min="6145" max="6145" width="4.44140625" style="45" customWidth="1"/>
    <col min="6146" max="6146" width="23.5546875" style="45" customWidth="1"/>
    <col min="6147" max="6147" width="26.44140625" style="45" customWidth="1"/>
    <col min="6148" max="6148" width="3.5546875" style="45" customWidth="1"/>
    <col min="6149" max="6149" width="4.88671875" style="45" customWidth="1"/>
    <col min="6150" max="6150" width="1.44140625" style="45" customWidth="1"/>
    <col min="6151" max="6151" width="1.6640625" style="45" customWidth="1"/>
    <col min="6152" max="6152" width="1.44140625" style="45" customWidth="1"/>
    <col min="6153" max="6153" width="2.33203125" style="45" customWidth="1"/>
    <col min="6154" max="6154" width="5.109375" style="45" customWidth="1"/>
    <col min="6155" max="6155" width="1.44140625" style="45" customWidth="1"/>
    <col min="6156" max="6156" width="4.33203125" style="45" customWidth="1"/>
    <col min="6157" max="6157" width="4.5546875" style="45" customWidth="1"/>
    <col min="6158" max="6158" width="6.33203125" style="45" customWidth="1"/>
    <col min="6159" max="6159" width="5.6640625" style="45" customWidth="1"/>
    <col min="6160" max="6167" width="4.88671875" style="45" customWidth="1"/>
    <col min="6168" max="6400" width="8.6640625" style="45"/>
    <col min="6401" max="6401" width="4.44140625" style="45" customWidth="1"/>
    <col min="6402" max="6402" width="23.5546875" style="45" customWidth="1"/>
    <col min="6403" max="6403" width="26.44140625" style="45" customWidth="1"/>
    <col min="6404" max="6404" width="3.5546875" style="45" customWidth="1"/>
    <col min="6405" max="6405" width="4.88671875" style="45" customWidth="1"/>
    <col min="6406" max="6406" width="1.44140625" style="45" customWidth="1"/>
    <col min="6407" max="6407" width="1.6640625" style="45" customWidth="1"/>
    <col min="6408" max="6408" width="1.44140625" style="45" customWidth="1"/>
    <col min="6409" max="6409" width="2.33203125" style="45" customWidth="1"/>
    <col min="6410" max="6410" width="5.109375" style="45" customWidth="1"/>
    <col min="6411" max="6411" width="1.44140625" style="45" customWidth="1"/>
    <col min="6412" max="6412" width="4.33203125" style="45" customWidth="1"/>
    <col min="6413" max="6413" width="4.5546875" style="45" customWidth="1"/>
    <col min="6414" max="6414" width="6.33203125" style="45" customWidth="1"/>
    <col min="6415" max="6415" width="5.6640625" style="45" customWidth="1"/>
    <col min="6416" max="6423" width="4.88671875" style="45" customWidth="1"/>
    <col min="6424" max="6656" width="8.6640625" style="45"/>
    <col min="6657" max="6657" width="4.44140625" style="45" customWidth="1"/>
    <col min="6658" max="6658" width="23.5546875" style="45" customWidth="1"/>
    <col min="6659" max="6659" width="26.44140625" style="45" customWidth="1"/>
    <col min="6660" max="6660" width="3.5546875" style="45" customWidth="1"/>
    <col min="6661" max="6661" width="4.88671875" style="45" customWidth="1"/>
    <col min="6662" max="6662" width="1.44140625" style="45" customWidth="1"/>
    <col min="6663" max="6663" width="1.6640625" style="45" customWidth="1"/>
    <col min="6664" max="6664" width="1.44140625" style="45" customWidth="1"/>
    <col min="6665" max="6665" width="2.33203125" style="45" customWidth="1"/>
    <col min="6666" max="6666" width="5.109375" style="45" customWidth="1"/>
    <col min="6667" max="6667" width="1.44140625" style="45" customWidth="1"/>
    <col min="6668" max="6668" width="4.33203125" style="45" customWidth="1"/>
    <col min="6669" max="6669" width="4.5546875" style="45" customWidth="1"/>
    <col min="6670" max="6670" width="6.33203125" style="45" customWidth="1"/>
    <col min="6671" max="6671" width="5.6640625" style="45" customWidth="1"/>
    <col min="6672" max="6679" width="4.88671875" style="45" customWidth="1"/>
    <col min="6680" max="6912" width="8.6640625" style="45"/>
    <col min="6913" max="6913" width="4.44140625" style="45" customWidth="1"/>
    <col min="6914" max="6914" width="23.5546875" style="45" customWidth="1"/>
    <col min="6915" max="6915" width="26.44140625" style="45" customWidth="1"/>
    <col min="6916" max="6916" width="3.5546875" style="45" customWidth="1"/>
    <col min="6917" max="6917" width="4.88671875" style="45" customWidth="1"/>
    <col min="6918" max="6918" width="1.44140625" style="45" customWidth="1"/>
    <col min="6919" max="6919" width="1.6640625" style="45" customWidth="1"/>
    <col min="6920" max="6920" width="1.44140625" style="45" customWidth="1"/>
    <col min="6921" max="6921" width="2.33203125" style="45" customWidth="1"/>
    <col min="6922" max="6922" width="5.109375" style="45" customWidth="1"/>
    <col min="6923" max="6923" width="1.44140625" style="45" customWidth="1"/>
    <col min="6924" max="6924" width="4.33203125" style="45" customWidth="1"/>
    <col min="6925" max="6925" width="4.5546875" style="45" customWidth="1"/>
    <col min="6926" max="6926" width="6.33203125" style="45" customWidth="1"/>
    <col min="6927" max="6927" width="5.6640625" style="45" customWidth="1"/>
    <col min="6928" max="6935" width="4.88671875" style="45" customWidth="1"/>
    <col min="6936" max="7168" width="8.6640625" style="45"/>
    <col min="7169" max="7169" width="4.44140625" style="45" customWidth="1"/>
    <col min="7170" max="7170" width="23.5546875" style="45" customWidth="1"/>
    <col min="7171" max="7171" width="26.44140625" style="45" customWidth="1"/>
    <col min="7172" max="7172" width="3.5546875" style="45" customWidth="1"/>
    <col min="7173" max="7173" width="4.88671875" style="45" customWidth="1"/>
    <col min="7174" max="7174" width="1.44140625" style="45" customWidth="1"/>
    <col min="7175" max="7175" width="1.6640625" style="45" customWidth="1"/>
    <col min="7176" max="7176" width="1.44140625" style="45" customWidth="1"/>
    <col min="7177" max="7177" width="2.33203125" style="45" customWidth="1"/>
    <col min="7178" max="7178" width="5.109375" style="45" customWidth="1"/>
    <col min="7179" max="7179" width="1.44140625" style="45" customWidth="1"/>
    <col min="7180" max="7180" width="4.33203125" style="45" customWidth="1"/>
    <col min="7181" max="7181" width="4.5546875" style="45" customWidth="1"/>
    <col min="7182" max="7182" width="6.33203125" style="45" customWidth="1"/>
    <col min="7183" max="7183" width="5.6640625" style="45" customWidth="1"/>
    <col min="7184" max="7191" width="4.88671875" style="45" customWidth="1"/>
    <col min="7192" max="7424" width="8.6640625" style="45"/>
    <col min="7425" max="7425" width="4.44140625" style="45" customWidth="1"/>
    <col min="7426" max="7426" width="23.5546875" style="45" customWidth="1"/>
    <col min="7427" max="7427" width="26.44140625" style="45" customWidth="1"/>
    <col min="7428" max="7428" width="3.5546875" style="45" customWidth="1"/>
    <col min="7429" max="7429" width="4.88671875" style="45" customWidth="1"/>
    <col min="7430" max="7430" width="1.44140625" style="45" customWidth="1"/>
    <col min="7431" max="7431" width="1.6640625" style="45" customWidth="1"/>
    <col min="7432" max="7432" width="1.44140625" style="45" customWidth="1"/>
    <col min="7433" max="7433" width="2.33203125" style="45" customWidth="1"/>
    <col min="7434" max="7434" width="5.109375" style="45" customWidth="1"/>
    <col min="7435" max="7435" width="1.44140625" style="45" customWidth="1"/>
    <col min="7436" max="7436" width="4.33203125" style="45" customWidth="1"/>
    <col min="7437" max="7437" width="4.5546875" style="45" customWidth="1"/>
    <col min="7438" max="7438" width="6.33203125" style="45" customWidth="1"/>
    <col min="7439" max="7439" width="5.6640625" style="45" customWidth="1"/>
    <col min="7440" max="7447" width="4.88671875" style="45" customWidth="1"/>
    <col min="7448" max="7680" width="8.6640625" style="45"/>
    <col min="7681" max="7681" width="4.44140625" style="45" customWidth="1"/>
    <col min="7682" max="7682" width="23.5546875" style="45" customWidth="1"/>
    <col min="7683" max="7683" width="26.44140625" style="45" customWidth="1"/>
    <col min="7684" max="7684" width="3.5546875" style="45" customWidth="1"/>
    <col min="7685" max="7685" width="4.88671875" style="45" customWidth="1"/>
    <col min="7686" max="7686" width="1.44140625" style="45" customWidth="1"/>
    <col min="7687" max="7687" width="1.6640625" style="45" customWidth="1"/>
    <col min="7688" max="7688" width="1.44140625" style="45" customWidth="1"/>
    <col min="7689" max="7689" width="2.33203125" style="45" customWidth="1"/>
    <col min="7690" max="7690" width="5.109375" style="45" customWidth="1"/>
    <col min="7691" max="7691" width="1.44140625" style="45" customWidth="1"/>
    <col min="7692" max="7692" width="4.33203125" style="45" customWidth="1"/>
    <col min="7693" max="7693" width="4.5546875" style="45" customWidth="1"/>
    <col min="7694" max="7694" width="6.33203125" style="45" customWidth="1"/>
    <col min="7695" max="7695" width="5.6640625" style="45" customWidth="1"/>
    <col min="7696" max="7703" width="4.88671875" style="45" customWidth="1"/>
    <col min="7704" max="7936" width="8.6640625" style="45"/>
    <col min="7937" max="7937" width="4.44140625" style="45" customWidth="1"/>
    <col min="7938" max="7938" width="23.5546875" style="45" customWidth="1"/>
    <col min="7939" max="7939" width="26.44140625" style="45" customWidth="1"/>
    <col min="7940" max="7940" width="3.5546875" style="45" customWidth="1"/>
    <col min="7941" max="7941" width="4.88671875" style="45" customWidth="1"/>
    <col min="7942" max="7942" width="1.44140625" style="45" customWidth="1"/>
    <col min="7943" max="7943" width="1.6640625" style="45" customWidth="1"/>
    <col min="7944" max="7944" width="1.44140625" style="45" customWidth="1"/>
    <col min="7945" max="7945" width="2.33203125" style="45" customWidth="1"/>
    <col min="7946" max="7946" width="5.109375" style="45" customWidth="1"/>
    <col min="7947" max="7947" width="1.44140625" style="45" customWidth="1"/>
    <col min="7948" max="7948" width="4.33203125" style="45" customWidth="1"/>
    <col min="7949" max="7949" width="4.5546875" style="45" customWidth="1"/>
    <col min="7950" max="7950" width="6.33203125" style="45" customWidth="1"/>
    <col min="7951" max="7951" width="5.6640625" style="45" customWidth="1"/>
    <col min="7952" max="7959" width="4.88671875" style="45" customWidth="1"/>
    <col min="7960" max="8192" width="8.6640625" style="45"/>
    <col min="8193" max="8193" width="4.44140625" style="45" customWidth="1"/>
    <col min="8194" max="8194" width="23.5546875" style="45" customWidth="1"/>
    <col min="8195" max="8195" width="26.44140625" style="45" customWidth="1"/>
    <col min="8196" max="8196" width="3.5546875" style="45" customWidth="1"/>
    <col min="8197" max="8197" width="4.88671875" style="45" customWidth="1"/>
    <col min="8198" max="8198" width="1.44140625" style="45" customWidth="1"/>
    <col min="8199" max="8199" width="1.6640625" style="45" customWidth="1"/>
    <col min="8200" max="8200" width="1.44140625" style="45" customWidth="1"/>
    <col min="8201" max="8201" width="2.33203125" style="45" customWidth="1"/>
    <col min="8202" max="8202" width="5.109375" style="45" customWidth="1"/>
    <col min="8203" max="8203" width="1.44140625" style="45" customWidth="1"/>
    <col min="8204" max="8204" width="4.33203125" style="45" customWidth="1"/>
    <col min="8205" max="8205" width="4.5546875" style="45" customWidth="1"/>
    <col min="8206" max="8206" width="6.33203125" style="45" customWidth="1"/>
    <col min="8207" max="8207" width="5.6640625" style="45" customWidth="1"/>
    <col min="8208" max="8215" width="4.88671875" style="45" customWidth="1"/>
    <col min="8216" max="8448" width="8.6640625" style="45"/>
    <col min="8449" max="8449" width="4.44140625" style="45" customWidth="1"/>
    <col min="8450" max="8450" width="23.5546875" style="45" customWidth="1"/>
    <col min="8451" max="8451" width="26.44140625" style="45" customWidth="1"/>
    <col min="8452" max="8452" width="3.5546875" style="45" customWidth="1"/>
    <col min="8453" max="8453" width="4.88671875" style="45" customWidth="1"/>
    <col min="8454" max="8454" width="1.44140625" style="45" customWidth="1"/>
    <col min="8455" max="8455" width="1.6640625" style="45" customWidth="1"/>
    <col min="8456" max="8456" width="1.44140625" style="45" customWidth="1"/>
    <col min="8457" max="8457" width="2.33203125" style="45" customWidth="1"/>
    <col min="8458" max="8458" width="5.109375" style="45" customWidth="1"/>
    <col min="8459" max="8459" width="1.44140625" style="45" customWidth="1"/>
    <col min="8460" max="8460" width="4.33203125" style="45" customWidth="1"/>
    <col min="8461" max="8461" width="4.5546875" style="45" customWidth="1"/>
    <col min="8462" max="8462" width="6.33203125" style="45" customWidth="1"/>
    <col min="8463" max="8463" width="5.6640625" style="45" customWidth="1"/>
    <col min="8464" max="8471" width="4.88671875" style="45" customWidth="1"/>
    <col min="8472" max="8704" width="8.6640625" style="45"/>
    <col min="8705" max="8705" width="4.44140625" style="45" customWidth="1"/>
    <col min="8706" max="8706" width="23.5546875" style="45" customWidth="1"/>
    <col min="8707" max="8707" width="26.44140625" style="45" customWidth="1"/>
    <col min="8708" max="8708" width="3.5546875" style="45" customWidth="1"/>
    <col min="8709" max="8709" width="4.88671875" style="45" customWidth="1"/>
    <col min="8710" max="8710" width="1.44140625" style="45" customWidth="1"/>
    <col min="8711" max="8711" width="1.6640625" style="45" customWidth="1"/>
    <col min="8712" max="8712" width="1.44140625" style="45" customWidth="1"/>
    <col min="8713" max="8713" width="2.33203125" style="45" customWidth="1"/>
    <col min="8714" max="8714" width="5.109375" style="45" customWidth="1"/>
    <col min="8715" max="8715" width="1.44140625" style="45" customWidth="1"/>
    <col min="8716" max="8716" width="4.33203125" style="45" customWidth="1"/>
    <col min="8717" max="8717" width="4.5546875" style="45" customWidth="1"/>
    <col min="8718" max="8718" width="6.33203125" style="45" customWidth="1"/>
    <col min="8719" max="8719" width="5.6640625" style="45" customWidth="1"/>
    <col min="8720" max="8727" width="4.88671875" style="45" customWidth="1"/>
    <col min="8728" max="8960" width="8.6640625" style="45"/>
    <col min="8961" max="8961" width="4.44140625" style="45" customWidth="1"/>
    <col min="8962" max="8962" width="23.5546875" style="45" customWidth="1"/>
    <col min="8963" max="8963" width="26.44140625" style="45" customWidth="1"/>
    <col min="8964" max="8964" width="3.5546875" style="45" customWidth="1"/>
    <col min="8965" max="8965" width="4.88671875" style="45" customWidth="1"/>
    <col min="8966" max="8966" width="1.44140625" style="45" customWidth="1"/>
    <col min="8967" max="8967" width="1.6640625" style="45" customWidth="1"/>
    <col min="8968" max="8968" width="1.44140625" style="45" customWidth="1"/>
    <col min="8969" max="8969" width="2.33203125" style="45" customWidth="1"/>
    <col min="8970" max="8970" width="5.109375" style="45" customWidth="1"/>
    <col min="8971" max="8971" width="1.44140625" style="45" customWidth="1"/>
    <col min="8972" max="8972" width="4.33203125" style="45" customWidth="1"/>
    <col min="8973" max="8973" width="4.5546875" style="45" customWidth="1"/>
    <col min="8974" max="8974" width="6.33203125" style="45" customWidth="1"/>
    <col min="8975" max="8975" width="5.6640625" style="45" customWidth="1"/>
    <col min="8976" max="8983" width="4.88671875" style="45" customWidth="1"/>
    <col min="8984" max="9216" width="8.6640625" style="45"/>
    <col min="9217" max="9217" width="4.44140625" style="45" customWidth="1"/>
    <col min="9218" max="9218" width="23.5546875" style="45" customWidth="1"/>
    <col min="9219" max="9219" width="26.44140625" style="45" customWidth="1"/>
    <col min="9220" max="9220" width="3.5546875" style="45" customWidth="1"/>
    <col min="9221" max="9221" width="4.88671875" style="45" customWidth="1"/>
    <col min="9222" max="9222" width="1.44140625" style="45" customWidth="1"/>
    <col min="9223" max="9223" width="1.6640625" style="45" customWidth="1"/>
    <col min="9224" max="9224" width="1.44140625" style="45" customWidth="1"/>
    <col min="9225" max="9225" width="2.33203125" style="45" customWidth="1"/>
    <col min="9226" max="9226" width="5.109375" style="45" customWidth="1"/>
    <col min="9227" max="9227" width="1.44140625" style="45" customWidth="1"/>
    <col min="9228" max="9228" width="4.33203125" style="45" customWidth="1"/>
    <col min="9229" max="9229" width="4.5546875" style="45" customWidth="1"/>
    <col min="9230" max="9230" width="6.33203125" style="45" customWidth="1"/>
    <col min="9231" max="9231" width="5.6640625" style="45" customWidth="1"/>
    <col min="9232" max="9239" width="4.88671875" style="45" customWidth="1"/>
    <col min="9240" max="9472" width="8.6640625" style="45"/>
    <col min="9473" max="9473" width="4.44140625" style="45" customWidth="1"/>
    <col min="9474" max="9474" width="23.5546875" style="45" customWidth="1"/>
    <col min="9475" max="9475" width="26.44140625" style="45" customWidth="1"/>
    <col min="9476" max="9476" width="3.5546875" style="45" customWidth="1"/>
    <col min="9477" max="9477" width="4.88671875" style="45" customWidth="1"/>
    <col min="9478" max="9478" width="1.44140625" style="45" customWidth="1"/>
    <col min="9479" max="9479" width="1.6640625" style="45" customWidth="1"/>
    <col min="9480" max="9480" width="1.44140625" style="45" customWidth="1"/>
    <col min="9481" max="9481" width="2.33203125" style="45" customWidth="1"/>
    <col min="9482" max="9482" width="5.109375" style="45" customWidth="1"/>
    <col min="9483" max="9483" width="1.44140625" style="45" customWidth="1"/>
    <col min="9484" max="9484" width="4.33203125" style="45" customWidth="1"/>
    <col min="9485" max="9485" width="4.5546875" style="45" customWidth="1"/>
    <col min="9486" max="9486" width="6.33203125" style="45" customWidth="1"/>
    <col min="9487" max="9487" width="5.6640625" style="45" customWidth="1"/>
    <col min="9488" max="9495" width="4.88671875" style="45" customWidth="1"/>
    <col min="9496" max="9728" width="8.6640625" style="45"/>
    <col min="9729" max="9729" width="4.44140625" style="45" customWidth="1"/>
    <col min="9730" max="9730" width="23.5546875" style="45" customWidth="1"/>
    <col min="9731" max="9731" width="26.44140625" style="45" customWidth="1"/>
    <col min="9732" max="9732" width="3.5546875" style="45" customWidth="1"/>
    <col min="9733" max="9733" width="4.88671875" style="45" customWidth="1"/>
    <col min="9734" max="9734" width="1.44140625" style="45" customWidth="1"/>
    <col min="9735" max="9735" width="1.6640625" style="45" customWidth="1"/>
    <col min="9736" max="9736" width="1.44140625" style="45" customWidth="1"/>
    <col min="9737" max="9737" width="2.33203125" style="45" customWidth="1"/>
    <col min="9738" max="9738" width="5.109375" style="45" customWidth="1"/>
    <col min="9739" max="9739" width="1.44140625" style="45" customWidth="1"/>
    <col min="9740" max="9740" width="4.33203125" style="45" customWidth="1"/>
    <col min="9741" max="9741" width="4.5546875" style="45" customWidth="1"/>
    <col min="9742" max="9742" width="6.33203125" style="45" customWidth="1"/>
    <col min="9743" max="9743" width="5.6640625" style="45" customWidth="1"/>
    <col min="9744" max="9751" width="4.88671875" style="45" customWidth="1"/>
    <col min="9752" max="9984" width="8.6640625" style="45"/>
    <col min="9985" max="9985" width="4.44140625" style="45" customWidth="1"/>
    <col min="9986" max="9986" width="23.5546875" style="45" customWidth="1"/>
    <col min="9987" max="9987" width="26.44140625" style="45" customWidth="1"/>
    <col min="9988" max="9988" width="3.5546875" style="45" customWidth="1"/>
    <col min="9989" max="9989" width="4.88671875" style="45" customWidth="1"/>
    <col min="9990" max="9990" width="1.44140625" style="45" customWidth="1"/>
    <col min="9991" max="9991" width="1.6640625" style="45" customWidth="1"/>
    <col min="9992" max="9992" width="1.44140625" style="45" customWidth="1"/>
    <col min="9993" max="9993" width="2.33203125" style="45" customWidth="1"/>
    <col min="9994" max="9994" width="5.109375" style="45" customWidth="1"/>
    <col min="9995" max="9995" width="1.44140625" style="45" customWidth="1"/>
    <col min="9996" max="9996" width="4.33203125" style="45" customWidth="1"/>
    <col min="9997" max="9997" width="4.5546875" style="45" customWidth="1"/>
    <col min="9998" max="9998" width="6.33203125" style="45" customWidth="1"/>
    <col min="9999" max="9999" width="5.6640625" style="45" customWidth="1"/>
    <col min="10000" max="10007" width="4.88671875" style="45" customWidth="1"/>
    <col min="10008" max="10240" width="8.6640625" style="45"/>
    <col min="10241" max="10241" width="4.44140625" style="45" customWidth="1"/>
    <col min="10242" max="10242" width="23.5546875" style="45" customWidth="1"/>
    <col min="10243" max="10243" width="26.44140625" style="45" customWidth="1"/>
    <col min="10244" max="10244" width="3.5546875" style="45" customWidth="1"/>
    <col min="10245" max="10245" width="4.88671875" style="45" customWidth="1"/>
    <col min="10246" max="10246" width="1.44140625" style="45" customWidth="1"/>
    <col min="10247" max="10247" width="1.6640625" style="45" customWidth="1"/>
    <col min="10248" max="10248" width="1.44140625" style="45" customWidth="1"/>
    <col min="10249" max="10249" width="2.33203125" style="45" customWidth="1"/>
    <col min="10250" max="10250" width="5.109375" style="45" customWidth="1"/>
    <col min="10251" max="10251" width="1.44140625" style="45" customWidth="1"/>
    <col min="10252" max="10252" width="4.33203125" style="45" customWidth="1"/>
    <col min="10253" max="10253" width="4.5546875" style="45" customWidth="1"/>
    <col min="10254" max="10254" width="6.33203125" style="45" customWidth="1"/>
    <col min="10255" max="10255" width="5.6640625" style="45" customWidth="1"/>
    <col min="10256" max="10263" width="4.88671875" style="45" customWidth="1"/>
    <col min="10264" max="10496" width="8.6640625" style="45"/>
    <col min="10497" max="10497" width="4.44140625" style="45" customWidth="1"/>
    <col min="10498" max="10498" width="23.5546875" style="45" customWidth="1"/>
    <col min="10499" max="10499" width="26.44140625" style="45" customWidth="1"/>
    <col min="10500" max="10500" width="3.5546875" style="45" customWidth="1"/>
    <col min="10501" max="10501" width="4.88671875" style="45" customWidth="1"/>
    <col min="10502" max="10502" width="1.44140625" style="45" customWidth="1"/>
    <col min="10503" max="10503" width="1.6640625" style="45" customWidth="1"/>
    <col min="10504" max="10504" width="1.44140625" style="45" customWidth="1"/>
    <col min="10505" max="10505" width="2.33203125" style="45" customWidth="1"/>
    <col min="10506" max="10506" width="5.109375" style="45" customWidth="1"/>
    <col min="10507" max="10507" width="1.44140625" style="45" customWidth="1"/>
    <col min="10508" max="10508" width="4.33203125" style="45" customWidth="1"/>
    <col min="10509" max="10509" width="4.5546875" style="45" customWidth="1"/>
    <col min="10510" max="10510" width="6.33203125" style="45" customWidth="1"/>
    <col min="10511" max="10511" width="5.6640625" style="45" customWidth="1"/>
    <col min="10512" max="10519" width="4.88671875" style="45" customWidth="1"/>
    <col min="10520" max="10752" width="8.6640625" style="45"/>
    <col min="10753" max="10753" width="4.44140625" style="45" customWidth="1"/>
    <col min="10754" max="10754" width="23.5546875" style="45" customWidth="1"/>
    <col min="10755" max="10755" width="26.44140625" style="45" customWidth="1"/>
    <col min="10756" max="10756" width="3.5546875" style="45" customWidth="1"/>
    <col min="10757" max="10757" width="4.88671875" style="45" customWidth="1"/>
    <col min="10758" max="10758" width="1.44140625" style="45" customWidth="1"/>
    <col min="10759" max="10759" width="1.6640625" style="45" customWidth="1"/>
    <col min="10760" max="10760" width="1.44140625" style="45" customWidth="1"/>
    <col min="10761" max="10761" width="2.33203125" style="45" customWidth="1"/>
    <col min="10762" max="10762" width="5.109375" style="45" customWidth="1"/>
    <col min="10763" max="10763" width="1.44140625" style="45" customWidth="1"/>
    <col min="10764" max="10764" width="4.33203125" style="45" customWidth="1"/>
    <col min="10765" max="10765" width="4.5546875" style="45" customWidth="1"/>
    <col min="10766" max="10766" width="6.33203125" style="45" customWidth="1"/>
    <col min="10767" max="10767" width="5.6640625" style="45" customWidth="1"/>
    <col min="10768" max="10775" width="4.88671875" style="45" customWidth="1"/>
    <col min="10776" max="11008" width="8.6640625" style="45"/>
    <col min="11009" max="11009" width="4.44140625" style="45" customWidth="1"/>
    <col min="11010" max="11010" width="23.5546875" style="45" customWidth="1"/>
    <col min="11011" max="11011" width="26.44140625" style="45" customWidth="1"/>
    <col min="11012" max="11012" width="3.5546875" style="45" customWidth="1"/>
    <col min="11013" max="11013" width="4.88671875" style="45" customWidth="1"/>
    <col min="11014" max="11014" width="1.44140625" style="45" customWidth="1"/>
    <col min="11015" max="11015" width="1.6640625" style="45" customWidth="1"/>
    <col min="11016" max="11016" width="1.44140625" style="45" customWidth="1"/>
    <col min="11017" max="11017" width="2.33203125" style="45" customWidth="1"/>
    <col min="11018" max="11018" width="5.109375" style="45" customWidth="1"/>
    <col min="11019" max="11019" width="1.44140625" style="45" customWidth="1"/>
    <col min="11020" max="11020" width="4.33203125" style="45" customWidth="1"/>
    <col min="11021" max="11021" width="4.5546875" style="45" customWidth="1"/>
    <col min="11022" max="11022" width="6.33203125" style="45" customWidth="1"/>
    <col min="11023" max="11023" width="5.6640625" style="45" customWidth="1"/>
    <col min="11024" max="11031" width="4.88671875" style="45" customWidth="1"/>
    <col min="11032" max="11264" width="8.6640625" style="45"/>
    <col min="11265" max="11265" width="4.44140625" style="45" customWidth="1"/>
    <col min="11266" max="11266" width="23.5546875" style="45" customWidth="1"/>
    <col min="11267" max="11267" width="26.44140625" style="45" customWidth="1"/>
    <col min="11268" max="11268" width="3.5546875" style="45" customWidth="1"/>
    <col min="11269" max="11269" width="4.88671875" style="45" customWidth="1"/>
    <col min="11270" max="11270" width="1.44140625" style="45" customWidth="1"/>
    <col min="11271" max="11271" width="1.6640625" style="45" customWidth="1"/>
    <col min="11272" max="11272" width="1.44140625" style="45" customWidth="1"/>
    <col min="11273" max="11273" width="2.33203125" style="45" customWidth="1"/>
    <col min="11274" max="11274" width="5.109375" style="45" customWidth="1"/>
    <col min="11275" max="11275" width="1.44140625" style="45" customWidth="1"/>
    <col min="11276" max="11276" width="4.33203125" style="45" customWidth="1"/>
    <col min="11277" max="11277" width="4.5546875" style="45" customWidth="1"/>
    <col min="11278" max="11278" width="6.33203125" style="45" customWidth="1"/>
    <col min="11279" max="11279" width="5.6640625" style="45" customWidth="1"/>
    <col min="11280" max="11287" width="4.88671875" style="45" customWidth="1"/>
    <col min="11288" max="11520" width="8.6640625" style="45"/>
    <col min="11521" max="11521" width="4.44140625" style="45" customWidth="1"/>
    <col min="11522" max="11522" width="23.5546875" style="45" customWidth="1"/>
    <col min="11523" max="11523" width="26.44140625" style="45" customWidth="1"/>
    <col min="11524" max="11524" width="3.5546875" style="45" customWidth="1"/>
    <col min="11525" max="11525" width="4.88671875" style="45" customWidth="1"/>
    <col min="11526" max="11526" width="1.44140625" style="45" customWidth="1"/>
    <col min="11527" max="11527" width="1.6640625" style="45" customWidth="1"/>
    <col min="11528" max="11528" width="1.44140625" style="45" customWidth="1"/>
    <col min="11529" max="11529" width="2.33203125" style="45" customWidth="1"/>
    <col min="11530" max="11530" width="5.109375" style="45" customWidth="1"/>
    <col min="11531" max="11531" width="1.44140625" style="45" customWidth="1"/>
    <col min="11532" max="11532" width="4.33203125" style="45" customWidth="1"/>
    <col min="11533" max="11533" width="4.5546875" style="45" customWidth="1"/>
    <col min="11534" max="11534" width="6.33203125" style="45" customWidth="1"/>
    <col min="11535" max="11535" width="5.6640625" style="45" customWidth="1"/>
    <col min="11536" max="11543" width="4.88671875" style="45" customWidth="1"/>
    <col min="11544" max="11776" width="8.6640625" style="45"/>
    <col min="11777" max="11777" width="4.44140625" style="45" customWidth="1"/>
    <col min="11778" max="11778" width="23.5546875" style="45" customWidth="1"/>
    <col min="11779" max="11779" width="26.44140625" style="45" customWidth="1"/>
    <col min="11780" max="11780" width="3.5546875" style="45" customWidth="1"/>
    <col min="11781" max="11781" width="4.88671875" style="45" customWidth="1"/>
    <col min="11782" max="11782" width="1.44140625" style="45" customWidth="1"/>
    <col min="11783" max="11783" width="1.6640625" style="45" customWidth="1"/>
    <col min="11784" max="11784" width="1.44140625" style="45" customWidth="1"/>
    <col min="11785" max="11785" width="2.33203125" style="45" customWidth="1"/>
    <col min="11786" max="11786" width="5.109375" style="45" customWidth="1"/>
    <col min="11787" max="11787" width="1.44140625" style="45" customWidth="1"/>
    <col min="11788" max="11788" width="4.33203125" style="45" customWidth="1"/>
    <col min="11789" max="11789" width="4.5546875" style="45" customWidth="1"/>
    <col min="11790" max="11790" width="6.33203125" style="45" customWidth="1"/>
    <col min="11791" max="11791" width="5.6640625" style="45" customWidth="1"/>
    <col min="11792" max="11799" width="4.88671875" style="45" customWidth="1"/>
    <col min="11800" max="12032" width="8.6640625" style="45"/>
    <col min="12033" max="12033" width="4.44140625" style="45" customWidth="1"/>
    <col min="12034" max="12034" width="23.5546875" style="45" customWidth="1"/>
    <col min="12035" max="12035" width="26.44140625" style="45" customWidth="1"/>
    <col min="12036" max="12036" width="3.5546875" style="45" customWidth="1"/>
    <col min="12037" max="12037" width="4.88671875" style="45" customWidth="1"/>
    <col min="12038" max="12038" width="1.44140625" style="45" customWidth="1"/>
    <col min="12039" max="12039" width="1.6640625" style="45" customWidth="1"/>
    <col min="12040" max="12040" width="1.44140625" style="45" customWidth="1"/>
    <col min="12041" max="12041" width="2.33203125" style="45" customWidth="1"/>
    <col min="12042" max="12042" width="5.109375" style="45" customWidth="1"/>
    <col min="12043" max="12043" width="1.44140625" style="45" customWidth="1"/>
    <col min="12044" max="12044" width="4.33203125" style="45" customWidth="1"/>
    <col min="12045" max="12045" width="4.5546875" style="45" customWidth="1"/>
    <col min="12046" max="12046" width="6.33203125" style="45" customWidth="1"/>
    <col min="12047" max="12047" width="5.6640625" style="45" customWidth="1"/>
    <col min="12048" max="12055" width="4.88671875" style="45" customWidth="1"/>
    <col min="12056" max="12288" width="8.6640625" style="45"/>
    <col min="12289" max="12289" width="4.44140625" style="45" customWidth="1"/>
    <col min="12290" max="12290" width="23.5546875" style="45" customWidth="1"/>
    <col min="12291" max="12291" width="26.44140625" style="45" customWidth="1"/>
    <col min="12292" max="12292" width="3.5546875" style="45" customWidth="1"/>
    <col min="12293" max="12293" width="4.88671875" style="45" customWidth="1"/>
    <col min="12294" max="12294" width="1.44140625" style="45" customWidth="1"/>
    <col min="12295" max="12295" width="1.6640625" style="45" customWidth="1"/>
    <col min="12296" max="12296" width="1.44140625" style="45" customWidth="1"/>
    <col min="12297" max="12297" width="2.33203125" style="45" customWidth="1"/>
    <col min="12298" max="12298" width="5.109375" style="45" customWidth="1"/>
    <col min="12299" max="12299" width="1.44140625" style="45" customWidth="1"/>
    <col min="12300" max="12300" width="4.33203125" style="45" customWidth="1"/>
    <col min="12301" max="12301" width="4.5546875" style="45" customWidth="1"/>
    <col min="12302" max="12302" width="6.33203125" style="45" customWidth="1"/>
    <col min="12303" max="12303" width="5.6640625" style="45" customWidth="1"/>
    <col min="12304" max="12311" width="4.88671875" style="45" customWidth="1"/>
    <col min="12312" max="12544" width="8.6640625" style="45"/>
    <col min="12545" max="12545" width="4.44140625" style="45" customWidth="1"/>
    <col min="12546" max="12546" width="23.5546875" style="45" customWidth="1"/>
    <col min="12547" max="12547" width="26.44140625" style="45" customWidth="1"/>
    <col min="12548" max="12548" width="3.5546875" style="45" customWidth="1"/>
    <col min="12549" max="12549" width="4.88671875" style="45" customWidth="1"/>
    <col min="12550" max="12550" width="1.44140625" style="45" customWidth="1"/>
    <col min="12551" max="12551" width="1.6640625" style="45" customWidth="1"/>
    <col min="12552" max="12552" width="1.44140625" style="45" customWidth="1"/>
    <col min="12553" max="12553" width="2.33203125" style="45" customWidth="1"/>
    <col min="12554" max="12554" width="5.109375" style="45" customWidth="1"/>
    <col min="12555" max="12555" width="1.44140625" style="45" customWidth="1"/>
    <col min="12556" max="12556" width="4.33203125" style="45" customWidth="1"/>
    <col min="12557" max="12557" width="4.5546875" style="45" customWidth="1"/>
    <col min="12558" max="12558" width="6.33203125" style="45" customWidth="1"/>
    <col min="12559" max="12559" width="5.6640625" style="45" customWidth="1"/>
    <col min="12560" max="12567" width="4.88671875" style="45" customWidth="1"/>
    <col min="12568" max="12800" width="8.6640625" style="45"/>
    <col min="12801" max="12801" width="4.44140625" style="45" customWidth="1"/>
    <col min="12802" max="12802" width="23.5546875" style="45" customWidth="1"/>
    <col min="12803" max="12803" width="26.44140625" style="45" customWidth="1"/>
    <col min="12804" max="12804" width="3.5546875" style="45" customWidth="1"/>
    <col min="12805" max="12805" width="4.88671875" style="45" customWidth="1"/>
    <col min="12806" max="12806" width="1.44140625" style="45" customWidth="1"/>
    <col min="12807" max="12807" width="1.6640625" style="45" customWidth="1"/>
    <col min="12808" max="12808" width="1.44140625" style="45" customWidth="1"/>
    <col min="12809" max="12809" width="2.33203125" style="45" customWidth="1"/>
    <col min="12810" max="12810" width="5.109375" style="45" customWidth="1"/>
    <col min="12811" max="12811" width="1.44140625" style="45" customWidth="1"/>
    <col min="12812" max="12812" width="4.33203125" style="45" customWidth="1"/>
    <col min="12813" max="12813" width="4.5546875" style="45" customWidth="1"/>
    <col min="12814" max="12814" width="6.33203125" style="45" customWidth="1"/>
    <col min="12815" max="12815" width="5.6640625" style="45" customWidth="1"/>
    <col min="12816" max="12823" width="4.88671875" style="45" customWidth="1"/>
    <col min="12824" max="13056" width="8.6640625" style="45"/>
    <col min="13057" max="13057" width="4.44140625" style="45" customWidth="1"/>
    <col min="13058" max="13058" width="23.5546875" style="45" customWidth="1"/>
    <col min="13059" max="13059" width="26.44140625" style="45" customWidth="1"/>
    <col min="13060" max="13060" width="3.5546875" style="45" customWidth="1"/>
    <col min="13061" max="13061" width="4.88671875" style="45" customWidth="1"/>
    <col min="13062" max="13062" width="1.44140625" style="45" customWidth="1"/>
    <col min="13063" max="13063" width="1.6640625" style="45" customWidth="1"/>
    <col min="13064" max="13064" width="1.44140625" style="45" customWidth="1"/>
    <col min="13065" max="13065" width="2.33203125" style="45" customWidth="1"/>
    <col min="13066" max="13066" width="5.109375" style="45" customWidth="1"/>
    <col min="13067" max="13067" width="1.44140625" style="45" customWidth="1"/>
    <col min="13068" max="13068" width="4.33203125" style="45" customWidth="1"/>
    <col min="13069" max="13069" width="4.5546875" style="45" customWidth="1"/>
    <col min="13070" max="13070" width="6.33203125" style="45" customWidth="1"/>
    <col min="13071" max="13071" width="5.6640625" style="45" customWidth="1"/>
    <col min="13072" max="13079" width="4.88671875" style="45" customWidth="1"/>
    <col min="13080" max="13312" width="8.6640625" style="45"/>
    <col min="13313" max="13313" width="4.44140625" style="45" customWidth="1"/>
    <col min="13314" max="13314" width="23.5546875" style="45" customWidth="1"/>
    <col min="13315" max="13315" width="26.44140625" style="45" customWidth="1"/>
    <col min="13316" max="13316" width="3.5546875" style="45" customWidth="1"/>
    <col min="13317" max="13317" width="4.88671875" style="45" customWidth="1"/>
    <col min="13318" max="13318" width="1.44140625" style="45" customWidth="1"/>
    <col min="13319" max="13319" width="1.6640625" style="45" customWidth="1"/>
    <col min="13320" max="13320" width="1.44140625" style="45" customWidth="1"/>
    <col min="13321" max="13321" width="2.33203125" style="45" customWidth="1"/>
    <col min="13322" max="13322" width="5.109375" style="45" customWidth="1"/>
    <col min="13323" max="13323" width="1.44140625" style="45" customWidth="1"/>
    <col min="13324" max="13324" width="4.33203125" style="45" customWidth="1"/>
    <col min="13325" max="13325" width="4.5546875" style="45" customWidth="1"/>
    <col min="13326" max="13326" width="6.33203125" style="45" customWidth="1"/>
    <col min="13327" max="13327" width="5.6640625" style="45" customWidth="1"/>
    <col min="13328" max="13335" width="4.88671875" style="45" customWidth="1"/>
    <col min="13336" max="13568" width="8.6640625" style="45"/>
    <col min="13569" max="13569" width="4.44140625" style="45" customWidth="1"/>
    <col min="13570" max="13570" width="23.5546875" style="45" customWidth="1"/>
    <col min="13571" max="13571" width="26.44140625" style="45" customWidth="1"/>
    <col min="13572" max="13572" width="3.5546875" style="45" customWidth="1"/>
    <col min="13573" max="13573" width="4.88671875" style="45" customWidth="1"/>
    <col min="13574" max="13574" width="1.44140625" style="45" customWidth="1"/>
    <col min="13575" max="13575" width="1.6640625" style="45" customWidth="1"/>
    <col min="13576" max="13576" width="1.44140625" style="45" customWidth="1"/>
    <col min="13577" max="13577" width="2.33203125" style="45" customWidth="1"/>
    <col min="13578" max="13578" width="5.109375" style="45" customWidth="1"/>
    <col min="13579" max="13579" width="1.44140625" style="45" customWidth="1"/>
    <col min="13580" max="13580" width="4.33203125" style="45" customWidth="1"/>
    <col min="13581" max="13581" width="4.5546875" style="45" customWidth="1"/>
    <col min="13582" max="13582" width="6.33203125" style="45" customWidth="1"/>
    <col min="13583" max="13583" width="5.6640625" style="45" customWidth="1"/>
    <col min="13584" max="13591" width="4.88671875" style="45" customWidth="1"/>
    <col min="13592" max="13824" width="8.6640625" style="45"/>
    <col min="13825" max="13825" width="4.44140625" style="45" customWidth="1"/>
    <col min="13826" max="13826" width="23.5546875" style="45" customWidth="1"/>
    <col min="13827" max="13827" width="26.44140625" style="45" customWidth="1"/>
    <col min="13828" max="13828" width="3.5546875" style="45" customWidth="1"/>
    <col min="13829" max="13829" width="4.88671875" style="45" customWidth="1"/>
    <col min="13830" max="13830" width="1.44140625" style="45" customWidth="1"/>
    <col min="13831" max="13831" width="1.6640625" style="45" customWidth="1"/>
    <col min="13832" max="13832" width="1.44140625" style="45" customWidth="1"/>
    <col min="13833" max="13833" width="2.33203125" style="45" customWidth="1"/>
    <col min="13834" max="13834" width="5.109375" style="45" customWidth="1"/>
    <col min="13835" max="13835" width="1.44140625" style="45" customWidth="1"/>
    <col min="13836" max="13836" width="4.33203125" style="45" customWidth="1"/>
    <col min="13837" max="13837" width="4.5546875" style="45" customWidth="1"/>
    <col min="13838" max="13838" width="6.33203125" style="45" customWidth="1"/>
    <col min="13839" max="13839" width="5.6640625" style="45" customWidth="1"/>
    <col min="13840" max="13847" width="4.88671875" style="45" customWidth="1"/>
    <col min="13848" max="14080" width="8.6640625" style="45"/>
    <col min="14081" max="14081" width="4.44140625" style="45" customWidth="1"/>
    <col min="14082" max="14082" width="23.5546875" style="45" customWidth="1"/>
    <col min="14083" max="14083" width="26.44140625" style="45" customWidth="1"/>
    <col min="14084" max="14084" width="3.5546875" style="45" customWidth="1"/>
    <col min="14085" max="14085" width="4.88671875" style="45" customWidth="1"/>
    <col min="14086" max="14086" width="1.44140625" style="45" customWidth="1"/>
    <col min="14087" max="14087" width="1.6640625" style="45" customWidth="1"/>
    <col min="14088" max="14088" width="1.44140625" style="45" customWidth="1"/>
    <col min="14089" max="14089" width="2.33203125" style="45" customWidth="1"/>
    <col min="14090" max="14090" width="5.109375" style="45" customWidth="1"/>
    <col min="14091" max="14091" width="1.44140625" style="45" customWidth="1"/>
    <col min="14092" max="14092" width="4.33203125" style="45" customWidth="1"/>
    <col min="14093" max="14093" width="4.5546875" style="45" customWidth="1"/>
    <col min="14094" max="14094" width="6.33203125" style="45" customWidth="1"/>
    <col min="14095" max="14095" width="5.6640625" style="45" customWidth="1"/>
    <col min="14096" max="14103" width="4.88671875" style="45" customWidth="1"/>
    <col min="14104" max="14336" width="8.6640625" style="45"/>
    <col min="14337" max="14337" width="4.44140625" style="45" customWidth="1"/>
    <col min="14338" max="14338" width="23.5546875" style="45" customWidth="1"/>
    <col min="14339" max="14339" width="26.44140625" style="45" customWidth="1"/>
    <col min="14340" max="14340" width="3.5546875" style="45" customWidth="1"/>
    <col min="14341" max="14341" width="4.88671875" style="45" customWidth="1"/>
    <col min="14342" max="14342" width="1.44140625" style="45" customWidth="1"/>
    <col min="14343" max="14343" width="1.6640625" style="45" customWidth="1"/>
    <col min="14344" max="14344" width="1.44140625" style="45" customWidth="1"/>
    <col min="14345" max="14345" width="2.33203125" style="45" customWidth="1"/>
    <col min="14346" max="14346" width="5.109375" style="45" customWidth="1"/>
    <col min="14347" max="14347" width="1.44140625" style="45" customWidth="1"/>
    <col min="14348" max="14348" width="4.33203125" style="45" customWidth="1"/>
    <col min="14349" max="14349" width="4.5546875" style="45" customWidth="1"/>
    <col min="14350" max="14350" width="6.33203125" style="45" customWidth="1"/>
    <col min="14351" max="14351" width="5.6640625" style="45" customWidth="1"/>
    <col min="14352" max="14359" width="4.88671875" style="45" customWidth="1"/>
    <col min="14360" max="14592" width="8.6640625" style="45"/>
    <col min="14593" max="14593" width="4.44140625" style="45" customWidth="1"/>
    <col min="14594" max="14594" width="23.5546875" style="45" customWidth="1"/>
    <col min="14595" max="14595" width="26.44140625" style="45" customWidth="1"/>
    <col min="14596" max="14596" width="3.5546875" style="45" customWidth="1"/>
    <col min="14597" max="14597" width="4.88671875" style="45" customWidth="1"/>
    <col min="14598" max="14598" width="1.44140625" style="45" customWidth="1"/>
    <col min="14599" max="14599" width="1.6640625" style="45" customWidth="1"/>
    <col min="14600" max="14600" width="1.44140625" style="45" customWidth="1"/>
    <col min="14601" max="14601" width="2.33203125" style="45" customWidth="1"/>
    <col min="14602" max="14602" width="5.109375" style="45" customWidth="1"/>
    <col min="14603" max="14603" width="1.44140625" style="45" customWidth="1"/>
    <col min="14604" max="14604" width="4.33203125" style="45" customWidth="1"/>
    <col min="14605" max="14605" width="4.5546875" style="45" customWidth="1"/>
    <col min="14606" max="14606" width="6.33203125" style="45" customWidth="1"/>
    <col min="14607" max="14607" width="5.6640625" style="45" customWidth="1"/>
    <col min="14608" max="14615" width="4.88671875" style="45" customWidth="1"/>
    <col min="14616" max="14848" width="8.6640625" style="45"/>
    <col min="14849" max="14849" width="4.44140625" style="45" customWidth="1"/>
    <col min="14850" max="14850" width="23.5546875" style="45" customWidth="1"/>
    <col min="14851" max="14851" width="26.44140625" style="45" customWidth="1"/>
    <col min="14852" max="14852" width="3.5546875" style="45" customWidth="1"/>
    <col min="14853" max="14853" width="4.88671875" style="45" customWidth="1"/>
    <col min="14854" max="14854" width="1.44140625" style="45" customWidth="1"/>
    <col min="14855" max="14855" width="1.6640625" style="45" customWidth="1"/>
    <col min="14856" max="14856" width="1.44140625" style="45" customWidth="1"/>
    <col min="14857" max="14857" width="2.33203125" style="45" customWidth="1"/>
    <col min="14858" max="14858" width="5.109375" style="45" customWidth="1"/>
    <col min="14859" max="14859" width="1.44140625" style="45" customWidth="1"/>
    <col min="14860" max="14860" width="4.33203125" style="45" customWidth="1"/>
    <col min="14861" max="14861" width="4.5546875" style="45" customWidth="1"/>
    <col min="14862" max="14862" width="6.33203125" style="45" customWidth="1"/>
    <col min="14863" max="14863" width="5.6640625" style="45" customWidth="1"/>
    <col min="14864" max="14871" width="4.88671875" style="45" customWidth="1"/>
    <col min="14872" max="15104" width="8.6640625" style="45"/>
    <col min="15105" max="15105" width="4.44140625" style="45" customWidth="1"/>
    <col min="15106" max="15106" width="23.5546875" style="45" customWidth="1"/>
    <col min="15107" max="15107" width="26.44140625" style="45" customWidth="1"/>
    <col min="15108" max="15108" width="3.5546875" style="45" customWidth="1"/>
    <col min="15109" max="15109" width="4.88671875" style="45" customWidth="1"/>
    <col min="15110" max="15110" width="1.44140625" style="45" customWidth="1"/>
    <col min="15111" max="15111" width="1.6640625" style="45" customWidth="1"/>
    <col min="15112" max="15112" width="1.44140625" style="45" customWidth="1"/>
    <col min="15113" max="15113" width="2.33203125" style="45" customWidth="1"/>
    <col min="15114" max="15114" width="5.109375" style="45" customWidth="1"/>
    <col min="15115" max="15115" width="1.44140625" style="45" customWidth="1"/>
    <col min="15116" max="15116" width="4.33203125" style="45" customWidth="1"/>
    <col min="15117" max="15117" width="4.5546875" style="45" customWidth="1"/>
    <col min="15118" max="15118" width="6.33203125" style="45" customWidth="1"/>
    <col min="15119" max="15119" width="5.6640625" style="45" customWidth="1"/>
    <col min="15120" max="15127" width="4.88671875" style="45" customWidth="1"/>
    <col min="15128" max="15360" width="8.6640625" style="45"/>
    <col min="15361" max="15361" width="4.44140625" style="45" customWidth="1"/>
    <col min="15362" max="15362" width="23.5546875" style="45" customWidth="1"/>
    <col min="15363" max="15363" width="26.44140625" style="45" customWidth="1"/>
    <col min="15364" max="15364" width="3.5546875" style="45" customWidth="1"/>
    <col min="15365" max="15365" width="4.88671875" style="45" customWidth="1"/>
    <col min="15366" max="15366" width="1.44140625" style="45" customWidth="1"/>
    <col min="15367" max="15367" width="1.6640625" style="45" customWidth="1"/>
    <col min="15368" max="15368" width="1.44140625" style="45" customWidth="1"/>
    <col min="15369" max="15369" width="2.33203125" style="45" customWidth="1"/>
    <col min="15370" max="15370" width="5.109375" style="45" customWidth="1"/>
    <col min="15371" max="15371" width="1.44140625" style="45" customWidth="1"/>
    <col min="15372" max="15372" width="4.33203125" style="45" customWidth="1"/>
    <col min="15373" max="15373" width="4.5546875" style="45" customWidth="1"/>
    <col min="15374" max="15374" width="6.33203125" style="45" customWidth="1"/>
    <col min="15375" max="15375" width="5.6640625" style="45" customWidth="1"/>
    <col min="15376" max="15383" width="4.88671875" style="45" customWidth="1"/>
    <col min="15384" max="15616" width="8.6640625" style="45"/>
    <col min="15617" max="15617" width="4.44140625" style="45" customWidth="1"/>
    <col min="15618" max="15618" width="23.5546875" style="45" customWidth="1"/>
    <col min="15619" max="15619" width="26.44140625" style="45" customWidth="1"/>
    <col min="15620" max="15620" width="3.5546875" style="45" customWidth="1"/>
    <col min="15621" max="15621" width="4.88671875" style="45" customWidth="1"/>
    <col min="15622" max="15622" width="1.44140625" style="45" customWidth="1"/>
    <col min="15623" max="15623" width="1.6640625" style="45" customWidth="1"/>
    <col min="15624" max="15624" width="1.44140625" style="45" customWidth="1"/>
    <col min="15625" max="15625" width="2.33203125" style="45" customWidth="1"/>
    <col min="15626" max="15626" width="5.109375" style="45" customWidth="1"/>
    <col min="15627" max="15627" width="1.44140625" style="45" customWidth="1"/>
    <col min="15628" max="15628" width="4.33203125" style="45" customWidth="1"/>
    <col min="15629" max="15629" width="4.5546875" style="45" customWidth="1"/>
    <col min="15630" max="15630" width="6.33203125" style="45" customWidth="1"/>
    <col min="15631" max="15631" width="5.6640625" style="45" customWidth="1"/>
    <col min="15632" max="15639" width="4.88671875" style="45" customWidth="1"/>
    <col min="15640" max="15872" width="8.6640625" style="45"/>
    <col min="15873" max="15873" width="4.44140625" style="45" customWidth="1"/>
    <col min="15874" max="15874" width="23.5546875" style="45" customWidth="1"/>
    <col min="15875" max="15875" width="26.44140625" style="45" customWidth="1"/>
    <col min="15876" max="15876" width="3.5546875" style="45" customWidth="1"/>
    <col min="15877" max="15877" width="4.88671875" style="45" customWidth="1"/>
    <col min="15878" max="15878" width="1.44140625" style="45" customWidth="1"/>
    <col min="15879" max="15879" width="1.6640625" style="45" customWidth="1"/>
    <col min="15880" max="15880" width="1.44140625" style="45" customWidth="1"/>
    <col min="15881" max="15881" width="2.33203125" style="45" customWidth="1"/>
    <col min="15882" max="15882" width="5.109375" style="45" customWidth="1"/>
    <col min="15883" max="15883" width="1.44140625" style="45" customWidth="1"/>
    <col min="15884" max="15884" width="4.33203125" style="45" customWidth="1"/>
    <col min="15885" max="15885" width="4.5546875" style="45" customWidth="1"/>
    <col min="15886" max="15886" width="6.33203125" style="45" customWidth="1"/>
    <col min="15887" max="15887" width="5.6640625" style="45" customWidth="1"/>
    <col min="15888" max="15895" width="4.88671875" style="45" customWidth="1"/>
    <col min="15896" max="16128" width="8.6640625" style="45"/>
    <col min="16129" max="16129" width="4.44140625" style="45" customWidth="1"/>
    <col min="16130" max="16130" width="23.5546875" style="45" customWidth="1"/>
    <col min="16131" max="16131" width="26.44140625" style="45" customWidth="1"/>
    <col min="16132" max="16132" width="3.5546875" style="45" customWidth="1"/>
    <col min="16133" max="16133" width="4.88671875" style="45" customWidth="1"/>
    <col min="16134" max="16134" width="1.44140625" style="45" customWidth="1"/>
    <col min="16135" max="16135" width="1.6640625" style="45" customWidth="1"/>
    <col min="16136" max="16136" width="1.44140625" style="45" customWidth="1"/>
    <col min="16137" max="16137" width="2.33203125" style="45" customWidth="1"/>
    <col min="16138" max="16138" width="5.109375" style="45" customWidth="1"/>
    <col min="16139" max="16139" width="1.44140625" style="45" customWidth="1"/>
    <col min="16140" max="16140" width="4.33203125" style="45" customWidth="1"/>
    <col min="16141" max="16141" width="4.5546875" style="45" customWidth="1"/>
    <col min="16142" max="16142" width="6.33203125" style="45" customWidth="1"/>
    <col min="16143" max="16143" width="5.6640625" style="45" customWidth="1"/>
    <col min="16144" max="16151" width="4.88671875" style="45" customWidth="1"/>
    <col min="16152" max="16384" width="8.6640625" style="45"/>
  </cols>
  <sheetData>
    <row r="1" spans="1:25" ht="24.6" x14ac:dyDescent="0.25">
      <c r="A1" s="143" t="s">
        <v>957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144"/>
      <c r="Q1" s="144"/>
      <c r="R1" s="144"/>
      <c r="S1" s="144"/>
      <c r="T1" s="144"/>
      <c r="U1" s="144"/>
      <c r="V1" s="144"/>
      <c r="W1" s="144"/>
    </row>
    <row r="2" spans="1:25" x14ac:dyDescent="0.25">
      <c r="A2" s="145" t="s">
        <v>958</v>
      </c>
      <c r="B2" s="145"/>
      <c r="C2" s="146" t="s">
        <v>959</v>
      </c>
      <c r="D2" s="146"/>
      <c r="E2" s="146"/>
      <c r="F2" s="145" t="s">
        <v>224</v>
      </c>
      <c r="G2" s="145"/>
      <c r="H2" s="145"/>
      <c r="I2" s="145"/>
      <c r="J2" s="145"/>
      <c r="K2" s="145"/>
      <c r="L2" s="147">
        <v>43778</v>
      </c>
      <c r="M2" s="147"/>
      <c r="N2" s="147"/>
      <c r="O2" s="144"/>
      <c r="P2" s="144"/>
      <c r="Q2" s="144"/>
      <c r="R2" s="144"/>
      <c r="S2" s="144"/>
      <c r="T2" s="144"/>
      <c r="U2" s="144"/>
      <c r="V2" s="144"/>
      <c r="W2" s="144"/>
    </row>
    <row r="3" spans="1:25" x14ac:dyDescent="0.25">
      <c r="A3" s="145" t="s">
        <v>960</v>
      </c>
      <c r="B3" s="145"/>
      <c r="C3" s="146" t="s">
        <v>961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4"/>
      <c r="P3" s="148"/>
      <c r="Q3" s="149"/>
      <c r="R3" s="144"/>
      <c r="S3" s="144"/>
      <c r="T3" s="144"/>
      <c r="U3" s="144"/>
      <c r="V3" s="144"/>
      <c r="W3" s="144"/>
    </row>
    <row r="4" spans="1:25" x14ac:dyDescent="0.25">
      <c r="A4" s="145" t="s">
        <v>962</v>
      </c>
      <c r="B4" s="145"/>
      <c r="C4" s="146" t="s">
        <v>963</v>
      </c>
      <c r="D4" s="146"/>
      <c r="E4" s="146"/>
      <c r="F4" s="145" t="s">
        <v>225</v>
      </c>
      <c r="G4" s="145"/>
      <c r="H4" s="145"/>
      <c r="I4" s="145"/>
      <c r="J4" s="145"/>
      <c r="K4" s="145"/>
      <c r="L4" s="146" t="s">
        <v>729</v>
      </c>
      <c r="M4" s="146"/>
      <c r="N4" s="146"/>
      <c r="O4" s="144"/>
      <c r="P4" s="148"/>
      <c r="Q4" s="149"/>
      <c r="R4" s="144"/>
      <c r="S4" s="144"/>
      <c r="T4" s="144"/>
      <c r="U4" s="150"/>
      <c r="V4" s="144"/>
      <c r="W4" s="144"/>
    </row>
    <row r="5" spans="1:25" x14ac:dyDescent="0.25">
      <c r="A5" s="145" t="s">
        <v>964</v>
      </c>
      <c r="B5" s="145"/>
      <c r="C5" s="146" t="s">
        <v>965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4"/>
      <c r="P5" s="148"/>
      <c r="Q5" s="149"/>
      <c r="R5" s="150"/>
      <c r="S5" s="151"/>
      <c r="T5" s="144"/>
      <c r="U5" s="144"/>
      <c r="V5" s="151"/>
      <c r="W5" s="144"/>
      <c r="X5" s="152"/>
      <c r="Y5" s="152"/>
    </row>
    <row r="6" spans="1:25" ht="15.6" x14ac:dyDescent="0.25">
      <c r="A6" s="153" t="s">
        <v>966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P6" s="154"/>
      <c r="Q6" s="154"/>
      <c r="R6" s="154"/>
      <c r="S6" s="154"/>
      <c r="T6" s="154"/>
      <c r="U6" s="154"/>
      <c r="V6" s="154"/>
      <c r="W6" s="154"/>
      <c r="X6" s="155"/>
      <c r="Y6" s="155"/>
    </row>
    <row r="7" spans="1:25" ht="14.4" x14ac:dyDescent="0.3">
      <c r="A7" s="156" t="s">
        <v>0</v>
      </c>
      <c r="B7" s="157" t="s">
        <v>239</v>
      </c>
      <c r="C7" s="157" t="s">
        <v>114</v>
      </c>
      <c r="D7" s="156">
        <v>6</v>
      </c>
      <c r="E7" s="156">
        <v>5</v>
      </c>
      <c r="F7" s="60" t="s">
        <v>967</v>
      </c>
      <c r="G7" s="158">
        <v>1</v>
      </c>
      <c r="H7" s="60" t="s">
        <v>967</v>
      </c>
      <c r="I7" s="159">
        <v>0</v>
      </c>
      <c r="J7" s="156">
        <v>20</v>
      </c>
      <c r="K7" s="158" t="s">
        <v>226</v>
      </c>
      <c r="L7" s="159">
        <v>10</v>
      </c>
      <c r="M7" s="156">
        <v>16</v>
      </c>
      <c r="N7" s="156">
        <v>145</v>
      </c>
      <c r="P7" s="160"/>
      <c r="U7" s="60"/>
      <c r="V7" s="60"/>
      <c r="X7" s="45"/>
      <c r="Y7" s="45"/>
    </row>
    <row r="8" spans="1:25" ht="14.4" x14ac:dyDescent="0.3">
      <c r="A8" s="156" t="s">
        <v>1</v>
      </c>
      <c r="B8" s="157" t="s">
        <v>254</v>
      </c>
      <c r="C8" s="157" t="s">
        <v>246</v>
      </c>
      <c r="D8" s="156">
        <v>6</v>
      </c>
      <c r="E8" s="156">
        <v>4</v>
      </c>
      <c r="F8" s="60" t="s">
        <v>967</v>
      </c>
      <c r="G8" s="158">
        <v>1</v>
      </c>
      <c r="H8" s="60" t="s">
        <v>967</v>
      </c>
      <c r="I8" s="159">
        <v>1</v>
      </c>
      <c r="J8" s="156">
        <v>36</v>
      </c>
      <c r="K8" s="158" t="s">
        <v>226</v>
      </c>
      <c r="L8" s="159">
        <v>12</v>
      </c>
      <c r="M8" s="156">
        <v>13</v>
      </c>
      <c r="N8" s="156">
        <v>130</v>
      </c>
      <c r="P8" s="160"/>
      <c r="U8" s="60"/>
      <c r="V8" s="60"/>
      <c r="X8" s="45"/>
      <c r="Y8" s="45"/>
    </row>
    <row r="9" spans="1:25" ht="14.4" x14ac:dyDescent="0.3">
      <c r="A9" s="156" t="s">
        <v>4</v>
      </c>
      <c r="B9" s="157" t="s">
        <v>256</v>
      </c>
      <c r="C9" s="157" t="s">
        <v>246</v>
      </c>
      <c r="D9" s="156">
        <v>6</v>
      </c>
      <c r="E9" s="156">
        <v>4</v>
      </c>
      <c r="F9" s="60" t="s">
        <v>967</v>
      </c>
      <c r="G9" s="158">
        <v>1</v>
      </c>
      <c r="H9" s="60" t="s">
        <v>967</v>
      </c>
      <c r="I9" s="159">
        <v>1</v>
      </c>
      <c r="J9" s="156">
        <v>22</v>
      </c>
      <c r="K9" s="158" t="s">
        <v>226</v>
      </c>
      <c r="L9" s="159">
        <v>11</v>
      </c>
      <c r="M9" s="156">
        <v>13</v>
      </c>
      <c r="N9" s="156">
        <v>118</v>
      </c>
      <c r="P9" s="160"/>
      <c r="U9" s="60"/>
      <c r="V9" s="60"/>
      <c r="X9" s="45"/>
      <c r="Y9" s="45"/>
    </row>
    <row r="10" spans="1:25" ht="14.4" x14ac:dyDescent="0.3">
      <c r="A10" s="156" t="s">
        <v>5</v>
      </c>
      <c r="B10" s="157" t="s">
        <v>285</v>
      </c>
      <c r="C10" s="157" t="s">
        <v>61</v>
      </c>
      <c r="D10" s="156">
        <v>6</v>
      </c>
      <c r="E10" s="156">
        <v>3</v>
      </c>
      <c r="F10" s="60" t="s">
        <v>967</v>
      </c>
      <c r="G10" s="158">
        <v>3</v>
      </c>
      <c r="H10" s="60" t="s">
        <v>967</v>
      </c>
      <c r="I10" s="159">
        <v>0</v>
      </c>
      <c r="J10" s="156">
        <v>13</v>
      </c>
      <c r="K10" s="158" t="s">
        <v>226</v>
      </c>
      <c r="L10" s="159">
        <v>2</v>
      </c>
      <c r="M10" s="156">
        <v>12</v>
      </c>
      <c r="N10" s="156">
        <v>108</v>
      </c>
      <c r="P10" s="160"/>
      <c r="U10" s="60"/>
      <c r="V10" s="60"/>
      <c r="X10" s="45"/>
      <c r="Y10" s="45"/>
    </row>
    <row r="11" spans="1:25" ht="14.4" x14ac:dyDescent="0.3">
      <c r="A11" s="156" t="s">
        <v>6</v>
      </c>
      <c r="B11" s="157" t="s">
        <v>857</v>
      </c>
      <c r="C11" s="157" t="s">
        <v>530</v>
      </c>
      <c r="D11" s="156">
        <v>6</v>
      </c>
      <c r="E11" s="156">
        <v>4</v>
      </c>
      <c r="F11" s="60" t="s">
        <v>967</v>
      </c>
      <c r="G11" s="158">
        <v>0</v>
      </c>
      <c r="H11" s="60" t="s">
        <v>967</v>
      </c>
      <c r="I11" s="159">
        <v>2</v>
      </c>
      <c r="J11" s="156">
        <v>27</v>
      </c>
      <c r="K11" s="158" t="s">
        <v>226</v>
      </c>
      <c r="L11" s="159">
        <v>15</v>
      </c>
      <c r="M11" s="156">
        <v>12</v>
      </c>
      <c r="N11" s="156">
        <v>99</v>
      </c>
      <c r="P11" s="160"/>
      <c r="U11" s="60"/>
      <c r="V11" s="60"/>
      <c r="X11" s="45"/>
      <c r="Y11" s="45"/>
    </row>
    <row r="12" spans="1:25" ht="14.4" x14ac:dyDescent="0.3">
      <c r="A12" s="156" t="s">
        <v>7</v>
      </c>
      <c r="B12" s="157" t="s">
        <v>62</v>
      </c>
      <c r="C12" s="157" t="s">
        <v>61</v>
      </c>
      <c r="D12" s="156">
        <v>6</v>
      </c>
      <c r="E12" s="156">
        <v>3</v>
      </c>
      <c r="F12" s="60" t="s">
        <v>967</v>
      </c>
      <c r="G12" s="158">
        <v>2</v>
      </c>
      <c r="H12" s="60" t="s">
        <v>967</v>
      </c>
      <c r="I12" s="159">
        <v>1</v>
      </c>
      <c r="J12" s="156">
        <v>19</v>
      </c>
      <c r="K12" s="158" t="s">
        <v>226</v>
      </c>
      <c r="L12" s="159">
        <v>14</v>
      </c>
      <c r="M12" s="156">
        <v>11</v>
      </c>
      <c r="N12" s="156">
        <v>91</v>
      </c>
      <c r="P12" s="160"/>
      <c r="U12" s="60"/>
      <c r="V12" s="60"/>
      <c r="X12" s="45"/>
      <c r="Y12" s="45"/>
    </row>
    <row r="13" spans="1:25" ht="14.4" x14ac:dyDescent="0.3">
      <c r="A13" s="156" t="s">
        <v>8</v>
      </c>
      <c r="B13" s="157" t="s">
        <v>250</v>
      </c>
      <c r="C13" s="157" t="s">
        <v>246</v>
      </c>
      <c r="D13" s="156">
        <v>6</v>
      </c>
      <c r="E13" s="156">
        <v>3</v>
      </c>
      <c r="F13" s="60" t="s">
        <v>967</v>
      </c>
      <c r="G13" s="158">
        <v>2</v>
      </c>
      <c r="H13" s="60" t="s">
        <v>967</v>
      </c>
      <c r="I13" s="159">
        <v>1</v>
      </c>
      <c r="J13" s="156">
        <v>16</v>
      </c>
      <c r="K13" s="158" t="s">
        <v>226</v>
      </c>
      <c r="L13" s="159">
        <v>7</v>
      </c>
      <c r="M13" s="156">
        <v>11</v>
      </c>
      <c r="N13" s="156">
        <v>84</v>
      </c>
      <c r="P13" s="160"/>
      <c r="U13" s="60"/>
      <c r="V13" s="60"/>
      <c r="X13" s="45"/>
      <c r="Y13" s="45"/>
    </row>
    <row r="14" spans="1:25" ht="14.4" x14ac:dyDescent="0.3">
      <c r="A14" s="156" t="s">
        <v>9</v>
      </c>
      <c r="B14" s="157" t="s">
        <v>81</v>
      </c>
      <c r="C14" s="157" t="s">
        <v>114</v>
      </c>
      <c r="D14" s="156">
        <v>6</v>
      </c>
      <c r="E14" s="156">
        <v>3</v>
      </c>
      <c r="F14" s="60" t="s">
        <v>967</v>
      </c>
      <c r="G14" s="158">
        <v>2</v>
      </c>
      <c r="H14" s="60" t="s">
        <v>967</v>
      </c>
      <c r="I14" s="159">
        <v>1</v>
      </c>
      <c r="J14" s="156">
        <v>14</v>
      </c>
      <c r="K14" s="158" t="s">
        <v>226</v>
      </c>
      <c r="L14" s="159">
        <v>9</v>
      </c>
      <c r="M14" s="156">
        <v>11</v>
      </c>
      <c r="N14" s="156">
        <v>78</v>
      </c>
      <c r="P14" s="160"/>
      <c r="U14" s="60"/>
      <c r="V14" s="60"/>
      <c r="X14" s="45"/>
      <c r="Y14" s="45"/>
    </row>
    <row r="15" spans="1:25" ht="14.4" x14ac:dyDescent="0.3">
      <c r="A15" s="156" t="s">
        <v>15</v>
      </c>
      <c r="B15" s="157" t="s">
        <v>273</v>
      </c>
      <c r="C15" s="157" t="s">
        <v>246</v>
      </c>
      <c r="D15" s="156">
        <v>6</v>
      </c>
      <c r="E15" s="156">
        <v>3</v>
      </c>
      <c r="F15" s="60" t="s">
        <v>967</v>
      </c>
      <c r="G15" s="158">
        <v>2</v>
      </c>
      <c r="H15" s="60" t="s">
        <v>967</v>
      </c>
      <c r="I15" s="159">
        <v>1</v>
      </c>
      <c r="J15" s="156">
        <v>14</v>
      </c>
      <c r="K15" s="158" t="s">
        <v>226</v>
      </c>
      <c r="L15" s="159">
        <v>10</v>
      </c>
      <c r="M15" s="156">
        <v>11</v>
      </c>
      <c r="N15" s="156">
        <v>73</v>
      </c>
      <c r="P15" s="160"/>
      <c r="U15" s="60"/>
      <c r="V15" s="60"/>
      <c r="X15" s="45"/>
      <c r="Y15" s="45"/>
    </row>
    <row r="16" spans="1:25" ht="14.4" x14ac:dyDescent="0.3">
      <c r="A16" s="156" t="s">
        <v>16</v>
      </c>
      <c r="B16" s="157" t="s">
        <v>290</v>
      </c>
      <c r="C16" s="157" t="s">
        <v>288</v>
      </c>
      <c r="D16" s="156">
        <v>6</v>
      </c>
      <c r="E16" s="156">
        <v>3</v>
      </c>
      <c r="F16" s="60" t="s">
        <v>967</v>
      </c>
      <c r="G16" s="158">
        <v>2</v>
      </c>
      <c r="H16" s="60" t="s">
        <v>967</v>
      </c>
      <c r="I16" s="159">
        <v>1</v>
      </c>
      <c r="J16" s="156">
        <v>16</v>
      </c>
      <c r="K16" s="158" t="s">
        <v>226</v>
      </c>
      <c r="L16" s="159">
        <v>9</v>
      </c>
      <c r="M16" s="156">
        <v>11</v>
      </c>
      <c r="N16" s="156">
        <v>68</v>
      </c>
      <c r="P16" s="160"/>
      <c r="U16" s="60"/>
      <c r="V16" s="60"/>
      <c r="X16" s="45"/>
      <c r="Y16" s="45"/>
    </row>
    <row r="17" spans="1:25" ht="14.4" x14ac:dyDescent="0.3">
      <c r="A17" s="156" t="s">
        <v>17</v>
      </c>
      <c r="B17" s="157" t="s">
        <v>426</v>
      </c>
      <c r="C17" s="157" t="s">
        <v>57</v>
      </c>
      <c r="D17" s="156">
        <v>5</v>
      </c>
      <c r="E17" s="156">
        <v>2</v>
      </c>
      <c r="F17" s="60" t="s">
        <v>967</v>
      </c>
      <c r="G17" s="158">
        <v>2</v>
      </c>
      <c r="H17" s="60" t="s">
        <v>967</v>
      </c>
      <c r="I17" s="159">
        <v>1</v>
      </c>
      <c r="J17" s="156">
        <v>19</v>
      </c>
      <c r="K17" s="158" t="s">
        <v>226</v>
      </c>
      <c r="L17" s="159">
        <v>15</v>
      </c>
      <c r="M17" s="156">
        <v>8</v>
      </c>
      <c r="N17" s="156">
        <v>64</v>
      </c>
      <c r="P17" s="160"/>
      <c r="U17" s="60"/>
      <c r="V17" s="60"/>
      <c r="X17" s="45"/>
      <c r="Y17" s="45"/>
    </row>
    <row r="18" spans="1:25" ht="14.4" x14ac:dyDescent="0.3">
      <c r="A18" s="156" t="s">
        <v>18</v>
      </c>
      <c r="B18" s="157" t="s">
        <v>271</v>
      </c>
      <c r="C18" s="157" t="s">
        <v>246</v>
      </c>
      <c r="D18" s="156">
        <v>6</v>
      </c>
      <c r="E18" s="156">
        <v>3</v>
      </c>
      <c r="F18" s="60" t="s">
        <v>967</v>
      </c>
      <c r="G18" s="158">
        <v>1</v>
      </c>
      <c r="H18" s="60" t="s">
        <v>967</v>
      </c>
      <c r="I18" s="159">
        <v>2</v>
      </c>
      <c r="J18" s="156">
        <v>12</v>
      </c>
      <c r="K18" s="158" t="s">
        <v>226</v>
      </c>
      <c r="L18" s="159">
        <v>12</v>
      </c>
      <c r="M18" s="156">
        <v>10</v>
      </c>
      <c r="N18" s="156">
        <v>60</v>
      </c>
      <c r="P18" s="160"/>
      <c r="U18" s="60"/>
      <c r="V18" s="60"/>
      <c r="X18" s="45"/>
      <c r="Y18" s="45"/>
    </row>
    <row r="19" spans="1:25" ht="14.4" x14ac:dyDescent="0.3">
      <c r="A19" s="156" t="s">
        <v>19</v>
      </c>
      <c r="B19" s="157" t="s">
        <v>68</v>
      </c>
      <c r="C19" s="157" t="s">
        <v>61</v>
      </c>
      <c r="D19" s="156">
        <v>6</v>
      </c>
      <c r="E19" s="156">
        <v>3</v>
      </c>
      <c r="F19" s="60" t="s">
        <v>967</v>
      </c>
      <c r="G19" s="158">
        <v>1</v>
      </c>
      <c r="H19" s="60" t="s">
        <v>967</v>
      </c>
      <c r="I19" s="159">
        <v>2</v>
      </c>
      <c r="J19" s="156">
        <v>25</v>
      </c>
      <c r="K19" s="158" t="s">
        <v>226</v>
      </c>
      <c r="L19" s="159">
        <v>20</v>
      </c>
      <c r="M19" s="156">
        <v>10</v>
      </c>
      <c r="N19" s="156">
        <v>56</v>
      </c>
      <c r="P19" s="160"/>
      <c r="U19" s="60"/>
      <c r="V19" s="60"/>
      <c r="X19" s="45"/>
      <c r="Y19" s="45"/>
    </row>
    <row r="20" spans="1:25" ht="14.4" x14ac:dyDescent="0.3">
      <c r="A20" s="156" t="s">
        <v>20</v>
      </c>
      <c r="B20" s="157" t="s">
        <v>428</v>
      </c>
      <c r="C20" s="157" t="s">
        <v>294</v>
      </c>
      <c r="D20" s="156">
        <v>6</v>
      </c>
      <c r="E20" s="156">
        <v>3</v>
      </c>
      <c r="F20" s="60" t="s">
        <v>967</v>
      </c>
      <c r="G20" s="158">
        <v>1</v>
      </c>
      <c r="H20" s="60" t="s">
        <v>967</v>
      </c>
      <c r="I20" s="159">
        <v>2</v>
      </c>
      <c r="J20" s="156">
        <v>19</v>
      </c>
      <c r="K20" s="158" t="s">
        <v>226</v>
      </c>
      <c r="L20" s="159">
        <v>18</v>
      </c>
      <c r="M20" s="156">
        <v>10</v>
      </c>
      <c r="N20" s="156">
        <v>52</v>
      </c>
      <c r="P20" s="160"/>
      <c r="U20" s="60"/>
      <c r="V20" s="60"/>
      <c r="X20" s="45"/>
      <c r="Y20" s="45"/>
    </row>
    <row r="21" spans="1:25" ht="14.4" x14ac:dyDescent="0.3">
      <c r="A21" s="156" t="s">
        <v>21</v>
      </c>
      <c r="B21" s="157" t="s">
        <v>118</v>
      </c>
      <c r="C21" s="157" t="s">
        <v>128</v>
      </c>
      <c r="D21" s="156">
        <v>6</v>
      </c>
      <c r="E21" s="156">
        <v>3</v>
      </c>
      <c r="F21" s="60" t="s">
        <v>967</v>
      </c>
      <c r="G21" s="158">
        <v>1</v>
      </c>
      <c r="H21" s="60" t="s">
        <v>967</v>
      </c>
      <c r="I21" s="159">
        <v>2</v>
      </c>
      <c r="J21" s="156">
        <v>30</v>
      </c>
      <c r="K21" s="158" t="s">
        <v>226</v>
      </c>
      <c r="L21" s="159">
        <v>18</v>
      </c>
      <c r="M21" s="156">
        <v>10</v>
      </c>
      <c r="N21" s="156">
        <v>49</v>
      </c>
      <c r="P21" s="160"/>
      <c r="U21" s="60"/>
      <c r="V21" s="60"/>
      <c r="X21" s="45"/>
      <c r="Y21" s="45"/>
    </row>
    <row r="22" spans="1:25" ht="14.4" x14ac:dyDescent="0.3">
      <c r="A22" s="156" t="s">
        <v>22</v>
      </c>
      <c r="B22" s="157" t="s">
        <v>858</v>
      </c>
      <c r="C22" s="157" t="s">
        <v>288</v>
      </c>
      <c r="D22" s="156">
        <v>5</v>
      </c>
      <c r="E22" s="156">
        <v>2</v>
      </c>
      <c r="F22" s="60" t="s">
        <v>967</v>
      </c>
      <c r="G22" s="158">
        <v>1</v>
      </c>
      <c r="H22" s="60" t="s">
        <v>967</v>
      </c>
      <c r="I22" s="159">
        <v>2</v>
      </c>
      <c r="J22" s="156">
        <v>12</v>
      </c>
      <c r="K22" s="158" t="s">
        <v>226</v>
      </c>
      <c r="L22" s="159">
        <v>18</v>
      </c>
      <c r="M22" s="156">
        <v>7</v>
      </c>
      <c r="N22" s="156">
        <v>46</v>
      </c>
      <c r="P22" s="160"/>
      <c r="U22" s="60"/>
      <c r="V22" s="60"/>
      <c r="X22" s="45"/>
      <c r="Y22" s="45"/>
    </row>
    <row r="23" spans="1:25" ht="14.4" x14ac:dyDescent="0.3">
      <c r="A23" s="156" t="s">
        <v>23</v>
      </c>
      <c r="B23" s="157" t="s">
        <v>968</v>
      </c>
      <c r="C23" s="157" t="s">
        <v>300</v>
      </c>
      <c r="D23" s="156">
        <v>6</v>
      </c>
      <c r="E23" s="156">
        <v>3</v>
      </c>
      <c r="F23" s="60" t="s">
        <v>967</v>
      </c>
      <c r="G23" s="158">
        <v>0</v>
      </c>
      <c r="H23" s="60" t="s">
        <v>967</v>
      </c>
      <c r="I23" s="159">
        <v>3</v>
      </c>
      <c r="J23" s="156">
        <v>22</v>
      </c>
      <c r="K23" s="158" t="s">
        <v>226</v>
      </c>
      <c r="L23" s="159">
        <v>21</v>
      </c>
      <c r="M23" s="156">
        <v>9</v>
      </c>
      <c r="N23" s="156">
        <v>43</v>
      </c>
      <c r="P23" s="160"/>
      <c r="U23" s="60"/>
      <c r="V23" s="60"/>
      <c r="X23" s="45"/>
      <c r="Y23" s="45"/>
    </row>
    <row r="24" spans="1:25" ht="14.4" x14ac:dyDescent="0.3">
      <c r="A24" s="156" t="s">
        <v>24</v>
      </c>
      <c r="B24" s="157" t="s">
        <v>816</v>
      </c>
      <c r="C24" s="157" t="s">
        <v>530</v>
      </c>
      <c r="D24" s="156">
        <v>6</v>
      </c>
      <c r="E24" s="156">
        <v>3</v>
      </c>
      <c r="F24" s="60" t="s">
        <v>967</v>
      </c>
      <c r="G24" s="158">
        <v>0</v>
      </c>
      <c r="H24" s="60" t="s">
        <v>967</v>
      </c>
      <c r="I24" s="159">
        <v>3</v>
      </c>
      <c r="J24" s="156">
        <v>15</v>
      </c>
      <c r="K24" s="158" t="s">
        <v>226</v>
      </c>
      <c r="L24" s="159">
        <v>21</v>
      </c>
      <c r="M24" s="156">
        <v>9</v>
      </c>
      <c r="N24" s="156">
        <v>40</v>
      </c>
      <c r="P24" s="160"/>
      <c r="U24" s="60"/>
      <c r="V24" s="60"/>
      <c r="X24" s="45"/>
      <c r="Y24" s="45"/>
    </row>
    <row r="25" spans="1:25" ht="14.4" x14ac:dyDescent="0.3">
      <c r="A25" s="156" t="s">
        <v>25</v>
      </c>
      <c r="B25" s="157" t="s">
        <v>859</v>
      </c>
      <c r="C25" s="157" t="s">
        <v>530</v>
      </c>
      <c r="D25" s="156">
        <v>5</v>
      </c>
      <c r="E25" s="156">
        <v>2</v>
      </c>
      <c r="F25" s="60" t="s">
        <v>967</v>
      </c>
      <c r="G25" s="158">
        <v>0</v>
      </c>
      <c r="H25" s="60" t="s">
        <v>967</v>
      </c>
      <c r="I25" s="159">
        <v>3</v>
      </c>
      <c r="J25" s="156">
        <v>12</v>
      </c>
      <c r="K25" s="158" t="s">
        <v>226</v>
      </c>
      <c r="L25" s="159">
        <v>12</v>
      </c>
      <c r="M25" s="156">
        <v>6</v>
      </c>
      <c r="N25" s="156">
        <v>37</v>
      </c>
      <c r="P25" s="160"/>
      <c r="U25" s="60"/>
      <c r="V25" s="60"/>
      <c r="X25" s="45"/>
      <c r="Y25" s="45"/>
    </row>
    <row r="26" spans="1:25" ht="14.4" x14ac:dyDescent="0.3">
      <c r="A26" s="156" t="s">
        <v>26</v>
      </c>
      <c r="B26" s="157" t="s">
        <v>852</v>
      </c>
      <c r="C26" s="157" t="s">
        <v>530</v>
      </c>
      <c r="D26" s="156">
        <v>6</v>
      </c>
      <c r="E26" s="156">
        <v>3</v>
      </c>
      <c r="F26" s="60" t="s">
        <v>967</v>
      </c>
      <c r="G26" s="158">
        <v>0</v>
      </c>
      <c r="H26" s="60" t="s">
        <v>967</v>
      </c>
      <c r="I26" s="159">
        <v>3</v>
      </c>
      <c r="J26" s="156">
        <v>11</v>
      </c>
      <c r="K26" s="158" t="s">
        <v>226</v>
      </c>
      <c r="L26" s="159">
        <v>18</v>
      </c>
      <c r="M26" s="156">
        <v>9</v>
      </c>
      <c r="N26" s="156">
        <v>34</v>
      </c>
      <c r="P26" s="160"/>
      <c r="U26" s="60"/>
      <c r="V26" s="60"/>
      <c r="X26" s="45"/>
      <c r="Y26" s="45"/>
    </row>
    <row r="27" spans="1:25" ht="14.4" x14ac:dyDescent="0.3">
      <c r="A27" s="156" t="s">
        <v>129</v>
      </c>
      <c r="B27" s="157" t="s">
        <v>116</v>
      </c>
      <c r="C27" s="157" t="s">
        <v>128</v>
      </c>
      <c r="D27" s="156">
        <v>6</v>
      </c>
      <c r="E27" s="156">
        <v>2</v>
      </c>
      <c r="F27" s="60" t="s">
        <v>967</v>
      </c>
      <c r="G27" s="158">
        <v>2</v>
      </c>
      <c r="H27" s="60" t="s">
        <v>967</v>
      </c>
      <c r="I27" s="159">
        <v>2</v>
      </c>
      <c r="J27" s="156">
        <v>18</v>
      </c>
      <c r="K27" s="158" t="s">
        <v>226</v>
      </c>
      <c r="L27" s="159">
        <v>14</v>
      </c>
      <c r="M27" s="156">
        <v>8</v>
      </c>
      <c r="N27" s="156">
        <v>31</v>
      </c>
      <c r="P27" s="160"/>
      <c r="U27" s="60"/>
      <c r="V27" s="60"/>
      <c r="X27" s="45"/>
      <c r="Y27" s="45"/>
    </row>
    <row r="28" spans="1:25" ht="14.4" x14ac:dyDescent="0.3">
      <c r="A28" s="156" t="s">
        <v>130</v>
      </c>
      <c r="B28" s="157" t="s">
        <v>295</v>
      </c>
      <c r="C28" s="157" t="s">
        <v>294</v>
      </c>
      <c r="D28" s="156">
        <v>6</v>
      </c>
      <c r="E28" s="156">
        <v>2</v>
      </c>
      <c r="F28" s="60" t="s">
        <v>967</v>
      </c>
      <c r="G28" s="158">
        <v>1</v>
      </c>
      <c r="H28" s="60" t="s">
        <v>967</v>
      </c>
      <c r="I28" s="159">
        <v>3</v>
      </c>
      <c r="J28" s="156">
        <v>23</v>
      </c>
      <c r="K28" s="158" t="s">
        <v>226</v>
      </c>
      <c r="L28" s="159">
        <v>28</v>
      </c>
      <c r="M28" s="156">
        <v>7</v>
      </c>
      <c r="N28" s="156">
        <v>28</v>
      </c>
      <c r="P28" s="160"/>
      <c r="U28" s="60"/>
      <c r="V28" s="60"/>
      <c r="X28" s="45"/>
      <c r="Y28" s="45"/>
    </row>
    <row r="29" spans="1:25" ht="14.4" x14ac:dyDescent="0.3">
      <c r="A29" s="156" t="s">
        <v>131</v>
      </c>
      <c r="B29" s="157" t="s">
        <v>433</v>
      </c>
      <c r="C29" s="157" t="s">
        <v>294</v>
      </c>
      <c r="D29" s="156">
        <v>5</v>
      </c>
      <c r="E29" s="156">
        <v>2</v>
      </c>
      <c r="F29" s="60" t="s">
        <v>967</v>
      </c>
      <c r="G29" s="158">
        <v>1</v>
      </c>
      <c r="H29" s="60" t="s">
        <v>967</v>
      </c>
      <c r="I29" s="159">
        <v>2</v>
      </c>
      <c r="J29" s="156">
        <v>13</v>
      </c>
      <c r="K29" s="158" t="s">
        <v>226</v>
      </c>
      <c r="L29" s="159">
        <v>15</v>
      </c>
      <c r="M29" s="156">
        <v>7</v>
      </c>
      <c r="N29" s="156">
        <v>26</v>
      </c>
      <c r="P29" s="160"/>
      <c r="U29" s="60"/>
      <c r="V29" s="60"/>
      <c r="X29" s="45"/>
      <c r="Y29" s="45"/>
    </row>
    <row r="30" spans="1:25" ht="14.4" x14ac:dyDescent="0.3">
      <c r="A30" s="156" t="s">
        <v>132</v>
      </c>
      <c r="B30" s="157" t="s">
        <v>302</v>
      </c>
      <c r="C30" s="157" t="s">
        <v>61</v>
      </c>
      <c r="D30" s="156">
        <v>6</v>
      </c>
      <c r="E30" s="156">
        <v>2</v>
      </c>
      <c r="F30" s="60" t="s">
        <v>967</v>
      </c>
      <c r="G30" s="158">
        <v>1</v>
      </c>
      <c r="H30" s="60" t="s">
        <v>967</v>
      </c>
      <c r="I30" s="159">
        <v>3</v>
      </c>
      <c r="J30" s="156">
        <v>15</v>
      </c>
      <c r="K30" s="158" t="s">
        <v>226</v>
      </c>
      <c r="L30" s="159">
        <v>16</v>
      </c>
      <c r="M30" s="156">
        <v>7</v>
      </c>
      <c r="N30" s="156">
        <v>24</v>
      </c>
      <c r="P30" s="160"/>
      <c r="U30" s="60"/>
      <c r="V30" s="60"/>
      <c r="X30" s="45"/>
      <c r="Y30" s="45"/>
    </row>
    <row r="31" spans="1:25" ht="14.4" x14ac:dyDescent="0.3">
      <c r="A31" s="156" t="s">
        <v>133</v>
      </c>
      <c r="B31" s="157" t="s">
        <v>306</v>
      </c>
      <c r="C31" s="157" t="s">
        <v>530</v>
      </c>
      <c r="D31" s="156">
        <v>6</v>
      </c>
      <c r="E31" s="156">
        <v>2</v>
      </c>
      <c r="F31" s="60" t="s">
        <v>967</v>
      </c>
      <c r="G31" s="158">
        <v>1</v>
      </c>
      <c r="H31" s="60" t="s">
        <v>967</v>
      </c>
      <c r="I31" s="159">
        <v>3</v>
      </c>
      <c r="J31" s="156">
        <v>14</v>
      </c>
      <c r="K31" s="158" t="s">
        <v>226</v>
      </c>
      <c r="L31" s="159">
        <v>21</v>
      </c>
      <c r="M31" s="156">
        <v>7</v>
      </c>
      <c r="N31" s="156">
        <v>22</v>
      </c>
      <c r="P31" s="160"/>
      <c r="U31" s="60"/>
      <c r="V31" s="60"/>
      <c r="X31" s="45"/>
      <c r="Y31" s="45"/>
    </row>
    <row r="32" spans="1:25" ht="14.4" x14ac:dyDescent="0.3">
      <c r="A32" s="156" t="s">
        <v>134</v>
      </c>
      <c r="B32" s="157" t="s">
        <v>291</v>
      </c>
      <c r="C32" s="157" t="s">
        <v>288</v>
      </c>
      <c r="D32" s="156">
        <v>6</v>
      </c>
      <c r="E32" s="156">
        <v>2</v>
      </c>
      <c r="F32" s="60" t="s">
        <v>967</v>
      </c>
      <c r="G32" s="158">
        <v>1</v>
      </c>
      <c r="H32" s="60" t="s">
        <v>967</v>
      </c>
      <c r="I32" s="159">
        <v>3</v>
      </c>
      <c r="J32" s="156">
        <v>14</v>
      </c>
      <c r="K32" s="158" t="s">
        <v>226</v>
      </c>
      <c r="L32" s="159">
        <v>23</v>
      </c>
      <c r="M32" s="156">
        <v>7</v>
      </c>
      <c r="N32" s="156">
        <v>20</v>
      </c>
      <c r="P32" s="160"/>
      <c r="U32" s="60"/>
      <c r="V32" s="60"/>
      <c r="X32" s="45"/>
      <c r="Y32" s="45"/>
    </row>
    <row r="33" spans="1:25" ht="14.4" x14ac:dyDescent="0.3">
      <c r="A33" s="156" t="s">
        <v>135</v>
      </c>
      <c r="B33" s="157" t="s">
        <v>307</v>
      </c>
      <c r="C33" s="157" t="s">
        <v>288</v>
      </c>
      <c r="D33" s="156">
        <v>5</v>
      </c>
      <c r="E33" s="156">
        <v>1</v>
      </c>
      <c r="F33" s="60" t="s">
        <v>967</v>
      </c>
      <c r="G33" s="158">
        <v>1</v>
      </c>
      <c r="H33" s="60" t="s">
        <v>967</v>
      </c>
      <c r="I33" s="159">
        <v>3</v>
      </c>
      <c r="J33" s="156">
        <v>9</v>
      </c>
      <c r="K33" s="158" t="s">
        <v>226</v>
      </c>
      <c r="L33" s="159">
        <v>17</v>
      </c>
      <c r="M33" s="156">
        <v>4</v>
      </c>
      <c r="N33" s="156">
        <v>18</v>
      </c>
      <c r="P33" s="160"/>
      <c r="U33" s="60"/>
      <c r="V33" s="60"/>
      <c r="X33" s="45"/>
      <c r="Y33" s="45"/>
    </row>
    <row r="34" spans="1:25" ht="14.4" x14ac:dyDescent="0.3">
      <c r="A34" s="156" t="s">
        <v>136</v>
      </c>
      <c r="B34" s="157" t="s">
        <v>534</v>
      </c>
      <c r="C34" s="157" t="s">
        <v>530</v>
      </c>
      <c r="D34" s="156">
        <v>6</v>
      </c>
      <c r="E34" s="156">
        <v>2</v>
      </c>
      <c r="F34" s="60" t="s">
        <v>967</v>
      </c>
      <c r="G34" s="158">
        <v>0</v>
      </c>
      <c r="H34" s="60" t="s">
        <v>967</v>
      </c>
      <c r="I34" s="159">
        <v>4</v>
      </c>
      <c r="J34" s="156">
        <v>13</v>
      </c>
      <c r="K34" s="158" t="s">
        <v>226</v>
      </c>
      <c r="L34" s="159">
        <v>12</v>
      </c>
      <c r="M34" s="156">
        <v>6</v>
      </c>
      <c r="N34" s="156">
        <v>16</v>
      </c>
      <c r="P34" s="160"/>
      <c r="U34" s="60"/>
      <c r="V34" s="60"/>
      <c r="X34" s="45"/>
      <c r="Y34" s="45"/>
    </row>
    <row r="35" spans="1:25" ht="14.4" x14ac:dyDescent="0.3">
      <c r="A35" s="156" t="s">
        <v>137</v>
      </c>
      <c r="B35" s="157" t="s">
        <v>808</v>
      </c>
      <c r="C35" s="157" t="s">
        <v>530</v>
      </c>
      <c r="D35" s="156">
        <v>6</v>
      </c>
      <c r="E35" s="156">
        <v>1</v>
      </c>
      <c r="F35" s="60" t="s">
        <v>967</v>
      </c>
      <c r="G35" s="158">
        <v>3</v>
      </c>
      <c r="H35" s="60" t="s">
        <v>967</v>
      </c>
      <c r="I35" s="159">
        <v>2</v>
      </c>
      <c r="J35" s="156">
        <v>7</v>
      </c>
      <c r="K35" s="158" t="s">
        <v>226</v>
      </c>
      <c r="L35" s="159">
        <v>10</v>
      </c>
      <c r="M35" s="156">
        <v>6</v>
      </c>
      <c r="N35" s="156">
        <v>14</v>
      </c>
      <c r="P35" s="160"/>
      <c r="U35" s="60"/>
      <c r="V35" s="60"/>
      <c r="X35" s="45"/>
      <c r="Y35" s="45"/>
    </row>
    <row r="36" spans="1:25" ht="14.4" x14ac:dyDescent="0.3">
      <c r="A36" s="156" t="s">
        <v>138</v>
      </c>
      <c r="B36" s="157" t="s">
        <v>69</v>
      </c>
      <c r="C36" s="157" t="s">
        <v>61</v>
      </c>
      <c r="D36" s="156">
        <v>6</v>
      </c>
      <c r="E36" s="156">
        <v>1</v>
      </c>
      <c r="F36" s="60" t="s">
        <v>967</v>
      </c>
      <c r="G36" s="158">
        <v>2</v>
      </c>
      <c r="H36" s="60" t="s">
        <v>967</v>
      </c>
      <c r="I36" s="159">
        <v>3</v>
      </c>
      <c r="J36" s="156">
        <v>10</v>
      </c>
      <c r="K36" s="158" t="s">
        <v>226</v>
      </c>
      <c r="L36" s="159">
        <v>15</v>
      </c>
      <c r="M36" s="156">
        <v>5</v>
      </c>
      <c r="N36" s="156">
        <v>12</v>
      </c>
      <c r="P36" s="160"/>
      <c r="U36" s="60"/>
      <c r="V36" s="60"/>
      <c r="X36" s="45"/>
      <c r="Y36" s="45"/>
    </row>
    <row r="37" spans="1:25" ht="14.4" x14ac:dyDescent="0.3">
      <c r="A37" s="156" t="s">
        <v>139</v>
      </c>
      <c r="B37" s="157" t="s">
        <v>535</v>
      </c>
      <c r="C37" s="157" t="s">
        <v>530</v>
      </c>
      <c r="D37" s="156">
        <v>6</v>
      </c>
      <c r="E37" s="156">
        <v>1</v>
      </c>
      <c r="F37" s="60" t="s">
        <v>967</v>
      </c>
      <c r="G37" s="158">
        <v>1</v>
      </c>
      <c r="H37" s="60" t="s">
        <v>967</v>
      </c>
      <c r="I37" s="159">
        <v>4</v>
      </c>
      <c r="J37" s="156">
        <v>11</v>
      </c>
      <c r="K37" s="158" t="s">
        <v>226</v>
      </c>
      <c r="L37" s="159">
        <v>21</v>
      </c>
      <c r="M37" s="156">
        <v>4</v>
      </c>
      <c r="N37" s="156">
        <v>10</v>
      </c>
      <c r="P37" s="160"/>
      <c r="U37" s="60"/>
      <c r="V37" s="60"/>
      <c r="X37" s="45"/>
      <c r="Y37" s="45"/>
    </row>
    <row r="38" spans="1:25" ht="14.4" x14ac:dyDescent="0.3">
      <c r="A38" s="156" t="s">
        <v>140</v>
      </c>
      <c r="B38" s="157" t="s">
        <v>864</v>
      </c>
      <c r="C38" s="157" t="s">
        <v>288</v>
      </c>
      <c r="D38" s="156">
        <v>6</v>
      </c>
      <c r="E38" s="156">
        <v>1</v>
      </c>
      <c r="F38" s="60" t="s">
        <v>967</v>
      </c>
      <c r="G38" s="158">
        <v>1</v>
      </c>
      <c r="H38" s="60" t="s">
        <v>967</v>
      </c>
      <c r="I38" s="159">
        <v>4</v>
      </c>
      <c r="J38" s="156">
        <v>10</v>
      </c>
      <c r="K38" s="158" t="s">
        <v>226</v>
      </c>
      <c r="L38" s="159">
        <v>17</v>
      </c>
      <c r="M38" s="156">
        <v>4</v>
      </c>
      <c r="N38" s="156">
        <v>8</v>
      </c>
      <c r="P38" s="160"/>
      <c r="U38" s="60"/>
      <c r="V38" s="60"/>
      <c r="X38" s="45"/>
      <c r="Y38" s="45"/>
    </row>
    <row r="39" spans="1:25" ht="14.4" x14ac:dyDescent="0.3">
      <c r="A39" s="156" t="s">
        <v>141</v>
      </c>
      <c r="B39" s="157" t="s">
        <v>686</v>
      </c>
      <c r="C39" s="157" t="s">
        <v>300</v>
      </c>
      <c r="D39" s="156">
        <v>5</v>
      </c>
      <c r="E39" s="156">
        <v>0</v>
      </c>
      <c r="F39" s="60" t="s">
        <v>967</v>
      </c>
      <c r="G39" s="158">
        <v>0</v>
      </c>
      <c r="H39" s="60" t="s">
        <v>967</v>
      </c>
      <c r="I39" s="159">
        <v>5</v>
      </c>
      <c r="J39" s="156">
        <v>6</v>
      </c>
      <c r="K39" s="158" t="s">
        <v>226</v>
      </c>
      <c r="L39" s="159">
        <v>16</v>
      </c>
      <c r="M39" s="156">
        <v>0</v>
      </c>
      <c r="N39" s="156">
        <v>6</v>
      </c>
      <c r="P39" s="160"/>
      <c r="U39" s="60"/>
      <c r="V39" s="60"/>
      <c r="X39" s="45"/>
      <c r="Y39" s="45"/>
    </row>
    <row r="40" spans="1:25" ht="14.4" x14ac:dyDescent="0.3">
      <c r="A40" s="156" t="s">
        <v>142</v>
      </c>
      <c r="B40" s="157" t="s">
        <v>853</v>
      </c>
      <c r="C40" s="157" t="s">
        <v>530</v>
      </c>
      <c r="D40" s="156">
        <v>4</v>
      </c>
      <c r="E40" s="156">
        <v>1</v>
      </c>
      <c r="F40" s="60" t="s">
        <v>967</v>
      </c>
      <c r="G40" s="158">
        <v>0</v>
      </c>
      <c r="H40" s="60" t="s">
        <v>967</v>
      </c>
      <c r="I40" s="159">
        <v>3</v>
      </c>
      <c r="J40" s="156">
        <v>3</v>
      </c>
      <c r="K40" s="158" t="s">
        <v>226</v>
      </c>
      <c r="L40" s="159">
        <v>19</v>
      </c>
      <c r="M40" s="156">
        <v>3</v>
      </c>
      <c r="N40" s="156">
        <v>4</v>
      </c>
      <c r="P40" s="160"/>
      <c r="U40" s="60"/>
      <c r="V40" s="60"/>
      <c r="X40" s="45"/>
      <c r="Y40" s="45"/>
    </row>
    <row r="41" spans="1:25" ht="14.4" x14ac:dyDescent="0.3">
      <c r="A41" s="156" t="s">
        <v>143</v>
      </c>
      <c r="B41" s="157" t="s">
        <v>854</v>
      </c>
      <c r="C41" s="157" t="s">
        <v>288</v>
      </c>
      <c r="D41" s="156">
        <v>6</v>
      </c>
      <c r="E41" s="156">
        <v>0</v>
      </c>
      <c r="F41" s="60" t="s">
        <v>967</v>
      </c>
      <c r="G41" s="158">
        <v>0</v>
      </c>
      <c r="H41" s="60" t="s">
        <v>967</v>
      </c>
      <c r="I41" s="159">
        <v>6</v>
      </c>
      <c r="J41" s="156">
        <v>3</v>
      </c>
      <c r="K41" s="158" t="s">
        <v>226</v>
      </c>
      <c r="L41" s="159">
        <v>27</v>
      </c>
      <c r="M41" s="156">
        <v>0</v>
      </c>
      <c r="N41" s="156">
        <v>2</v>
      </c>
      <c r="P41" s="160"/>
      <c r="U41" s="60"/>
      <c r="V41" s="60"/>
      <c r="X41" s="45"/>
      <c r="Y41" s="45"/>
    </row>
    <row r="42" spans="1:25" x14ac:dyDescent="0.25">
      <c r="E42" s="45"/>
      <c r="F42" s="45"/>
      <c r="G42" s="45"/>
      <c r="H42" s="45"/>
      <c r="I42" s="45"/>
      <c r="J42" s="45"/>
      <c r="K42" s="45"/>
      <c r="L42" s="45"/>
    </row>
  </sheetData>
  <mergeCells count="16">
    <mergeCell ref="C5:N5"/>
    <mergeCell ref="A6:N6"/>
    <mergeCell ref="O6:W6"/>
    <mergeCell ref="X6:Y6"/>
    <mergeCell ref="F2:K2"/>
    <mergeCell ref="L2:N2"/>
    <mergeCell ref="C3:N3"/>
    <mergeCell ref="C4:E4"/>
    <mergeCell ref="F4:K4"/>
    <mergeCell ref="L4:N4"/>
    <mergeCell ref="A3:B3"/>
    <mergeCell ref="A4:B4"/>
    <mergeCell ref="A5:B5"/>
    <mergeCell ref="A1:N1"/>
    <mergeCell ref="A2:B2"/>
    <mergeCell ref="C2:E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N6" activePane="bottomRight" state="frozen"/>
      <selection activeCell="B30" sqref="B30"/>
      <selection pane="topRight" activeCell="B30" sqref="B30"/>
      <selection pane="bottomLeft" activeCell="B30" sqref="B30"/>
      <selection pane="bottomRight" activeCell="P4" sqref="P4"/>
    </sheetView>
  </sheetViews>
  <sheetFormatPr defaultColWidth="9.21875" defaultRowHeight="13.2" x14ac:dyDescent="0.25"/>
  <cols>
    <col min="1" max="1" width="7.21875" style="26" customWidth="1"/>
    <col min="2" max="2" width="19.33203125" style="25" customWidth="1"/>
    <col min="3" max="3" width="22.33203125" style="25" customWidth="1"/>
    <col min="4" max="4" width="11.44140625" style="82" customWidth="1"/>
    <col min="5" max="5" width="3.77734375" style="17" customWidth="1"/>
    <col min="6" max="6" width="9.77734375" style="13" customWidth="1"/>
    <col min="7" max="7" width="11.44140625" style="13" customWidth="1"/>
    <col min="8" max="8" width="9.77734375" style="13" customWidth="1"/>
    <col min="9" max="12" width="5.77734375" style="18" customWidth="1"/>
    <col min="13" max="35" width="5.77734375" style="19" customWidth="1"/>
    <col min="36" max="38" width="5.77734375" style="19" hidden="1" customWidth="1"/>
    <col min="39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27" t="s">
        <v>46</v>
      </c>
      <c r="B1" s="127"/>
      <c r="C1" s="127"/>
      <c r="D1" s="127"/>
      <c r="E1" s="127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6" s="1" customFormat="1" ht="10.199999999999999" x14ac:dyDescent="0.2">
      <c r="A2" s="32"/>
      <c r="B2" s="32"/>
      <c r="C2" s="32"/>
      <c r="D2" s="73"/>
      <c r="E2" s="32"/>
      <c r="I2" s="132" t="s">
        <v>29</v>
      </c>
      <c r="J2" s="132"/>
      <c r="K2" s="132"/>
      <c r="L2" s="132"/>
      <c r="M2" s="33" t="s">
        <v>30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1:76" ht="24.75" customHeight="1" x14ac:dyDescent="0.4">
      <c r="A3" s="35"/>
      <c r="B3" s="46"/>
      <c r="C3" s="46"/>
      <c r="D3" s="63"/>
      <c r="E3" s="36"/>
      <c r="I3" s="37" t="s">
        <v>28</v>
      </c>
      <c r="J3" s="37" t="s">
        <v>28</v>
      </c>
      <c r="K3" s="37" t="s">
        <v>28</v>
      </c>
      <c r="L3" s="102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7" t="s">
        <v>419</v>
      </c>
      <c r="S3" s="5" t="s">
        <v>37</v>
      </c>
      <c r="T3" s="37" t="s">
        <v>419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74" t="s">
        <v>419</v>
      </c>
      <c r="AB3" s="5" t="s">
        <v>37</v>
      </c>
      <c r="AC3" s="5" t="s">
        <v>37</v>
      </c>
      <c r="AD3" s="5" t="s">
        <v>37</v>
      </c>
      <c r="AE3" s="5" t="s">
        <v>37</v>
      </c>
      <c r="AF3" s="74" t="s">
        <v>729</v>
      </c>
      <c r="AG3" s="74" t="s">
        <v>729</v>
      </c>
      <c r="AH3" s="74" t="s">
        <v>729</v>
      </c>
      <c r="AI3" s="5" t="s">
        <v>37</v>
      </c>
      <c r="AJ3" s="5" t="s">
        <v>37</v>
      </c>
      <c r="AK3" s="74" t="s">
        <v>729</v>
      </c>
      <c r="AL3" s="74" t="s">
        <v>729</v>
      </c>
      <c r="AM3" s="74" t="s">
        <v>729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8"/>
      <c r="B4" s="39"/>
      <c r="C4" s="39"/>
      <c r="D4" s="63"/>
      <c r="E4" s="2"/>
      <c r="I4" s="3" t="s">
        <v>39</v>
      </c>
      <c r="J4" s="3" t="s">
        <v>40</v>
      </c>
      <c r="K4" s="3" t="s">
        <v>749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396</v>
      </c>
      <c r="R4" s="3" t="s">
        <v>420</v>
      </c>
      <c r="S4" s="12" t="s">
        <v>457</v>
      </c>
      <c r="T4" s="3" t="s">
        <v>458</v>
      </c>
      <c r="U4" s="12" t="s">
        <v>505</v>
      </c>
      <c r="V4" s="12" t="s">
        <v>506</v>
      </c>
      <c r="W4" s="12" t="s">
        <v>612</v>
      </c>
      <c r="X4" s="12" t="s">
        <v>613</v>
      </c>
      <c r="Y4" s="12" t="s">
        <v>614</v>
      </c>
      <c r="Z4" s="12" t="s">
        <v>615</v>
      </c>
      <c r="AA4" s="75" t="s">
        <v>616</v>
      </c>
      <c r="AB4" s="12" t="s">
        <v>730</v>
      </c>
      <c r="AC4" s="12" t="s">
        <v>731</v>
      </c>
      <c r="AD4" s="12" t="s">
        <v>732</v>
      </c>
      <c r="AE4" s="12" t="s">
        <v>733</v>
      </c>
      <c r="AF4" s="75" t="s">
        <v>734</v>
      </c>
      <c r="AG4" s="75" t="s">
        <v>752</v>
      </c>
      <c r="AH4" s="75" t="s">
        <v>790</v>
      </c>
      <c r="AI4" s="75" t="s">
        <v>831</v>
      </c>
      <c r="AJ4" s="75" t="s">
        <v>832</v>
      </c>
      <c r="AK4" s="75" t="s">
        <v>844</v>
      </c>
      <c r="AL4" s="75" t="s">
        <v>883</v>
      </c>
      <c r="AM4" s="75" t="s">
        <v>884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2"/>
      <c r="B5" s="120" t="s">
        <v>13</v>
      </c>
      <c r="C5" s="120" t="s">
        <v>33</v>
      </c>
      <c r="D5" s="63" t="s">
        <v>38</v>
      </c>
      <c r="E5" s="120" t="s">
        <v>14</v>
      </c>
      <c r="I5" s="40"/>
      <c r="J5" s="40"/>
      <c r="K5" s="40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</row>
    <row r="6" spans="1:76" ht="13.05" customHeight="1" x14ac:dyDescent="0.25">
      <c r="A6" s="26" t="s">
        <v>0</v>
      </c>
      <c r="B6" s="45" t="s">
        <v>463</v>
      </c>
      <c r="C6" s="45" t="s">
        <v>233</v>
      </c>
      <c r="D6" s="64"/>
      <c r="E6" s="42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>
        <v>225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>
        <v>84</v>
      </c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6" t="s">
        <v>1</v>
      </c>
      <c r="B7" s="50" t="s">
        <v>303</v>
      </c>
      <c r="C7" s="50" t="s">
        <v>61</v>
      </c>
      <c r="D7" s="64" t="s">
        <v>387</v>
      </c>
      <c r="E7" s="42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6" t="s">
        <v>4</v>
      </c>
      <c r="B8" s="45" t="s">
        <v>405</v>
      </c>
      <c r="C8" s="45" t="s">
        <v>128</v>
      </c>
      <c r="D8" s="64"/>
      <c r="E8" s="42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AM8" s="19">
        <v>33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6" t="s">
        <v>5</v>
      </c>
      <c r="B9" s="45" t="s">
        <v>404</v>
      </c>
      <c r="C9" s="45" t="s">
        <v>115</v>
      </c>
      <c r="D9" s="64"/>
      <c r="E9" s="42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6" t="s">
        <v>6</v>
      </c>
      <c r="B10" s="45" t="s">
        <v>748</v>
      </c>
      <c r="C10" s="45" t="s">
        <v>623</v>
      </c>
      <c r="D10" s="64"/>
      <c r="E10" s="42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6" t="s">
        <v>7</v>
      </c>
      <c r="B11" s="45" t="s">
        <v>660</v>
      </c>
      <c r="C11" s="45" t="s">
        <v>661</v>
      </c>
      <c r="D11" s="64" t="s">
        <v>394</v>
      </c>
      <c r="E11" s="42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6" t="s">
        <v>8</v>
      </c>
      <c r="B12" s="50" t="s">
        <v>238</v>
      </c>
      <c r="C12" s="50" t="s">
        <v>114</v>
      </c>
      <c r="D12" s="64"/>
      <c r="E12" s="42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>
        <v>180</v>
      </c>
      <c r="M12" s="14"/>
      <c r="N12" s="14"/>
      <c r="O12" s="14"/>
      <c r="P12" s="14"/>
      <c r="Q12" s="14"/>
      <c r="R12" s="14"/>
      <c r="S12" s="14"/>
      <c r="T12" s="14">
        <v>127</v>
      </c>
      <c r="AG12" s="19">
        <v>101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6" t="s">
        <v>9</v>
      </c>
      <c r="B13" s="76" t="s">
        <v>557</v>
      </c>
      <c r="C13" s="65" t="s">
        <v>128</v>
      </c>
      <c r="D13" s="64"/>
      <c r="E13" s="42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6" t="s">
        <v>15</v>
      </c>
      <c r="B14" s="45" t="s">
        <v>818</v>
      </c>
      <c r="C14" s="45" t="s">
        <v>812</v>
      </c>
      <c r="D14" s="64"/>
      <c r="E14" s="42" t="s">
        <v>11</v>
      </c>
      <c r="F14" s="19">
        <v>0</v>
      </c>
      <c r="G14" s="19">
        <v>0</v>
      </c>
      <c r="H14" s="19">
        <v>0</v>
      </c>
      <c r="I14" s="6"/>
      <c r="J14" s="6"/>
      <c r="K14" s="6"/>
      <c r="L14" s="6">
        <v>127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1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6" t="s">
        <v>16</v>
      </c>
      <c r="B15" s="48" t="s">
        <v>63</v>
      </c>
      <c r="C15" s="48" t="s">
        <v>57</v>
      </c>
      <c r="D15" s="64"/>
      <c r="E15" s="42" t="s">
        <v>34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45"/>
      <c r="O15" s="49">
        <v>18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6" t="s">
        <v>17</v>
      </c>
      <c r="B16" s="49" t="s">
        <v>717</v>
      </c>
      <c r="C16" s="49" t="s">
        <v>634</v>
      </c>
      <c r="D16" s="64" t="s">
        <v>387</v>
      </c>
      <c r="E16" s="42" t="s">
        <v>35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6" t="s">
        <v>18</v>
      </c>
      <c r="B17" s="45" t="s">
        <v>640</v>
      </c>
      <c r="C17" s="45" t="s">
        <v>57</v>
      </c>
      <c r="D17" s="64" t="s">
        <v>393</v>
      </c>
      <c r="E17" s="42" t="s">
        <v>34</v>
      </c>
      <c r="F17" s="19">
        <v>0</v>
      </c>
      <c r="G17" s="19">
        <v>0</v>
      </c>
      <c r="H17" s="19">
        <v>0</v>
      </c>
      <c r="I17" s="6"/>
      <c r="J17" s="6"/>
      <c r="K17" s="6"/>
      <c r="L17" s="6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28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6" t="s">
        <v>19</v>
      </c>
      <c r="B18" s="50" t="s">
        <v>235</v>
      </c>
      <c r="C18" s="50" t="s">
        <v>114</v>
      </c>
      <c r="D18" s="64"/>
      <c r="E18" s="42" t="s">
        <v>11</v>
      </c>
      <c r="F18" s="19">
        <v>0</v>
      </c>
      <c r="G18" s="19">
        <v>0</v>
      </c>
      <c r="H18" s="19">
        <v>0</v>
      </c>
      <c r="I18" s="6">
        <v>214</v>
      </c>
      <c r="J18" s="6"/>
      <c r="K18" s="6"/>
      <c r="L18" s="6"/>
      <c r="M18" s="14"/>
      <c r="N18" s="14"/>
      <c r="O18" s="14"/>
      <c r="P18" s="14"/>
      <c r="Q18" s="14"/>
      <c r="R18" s="14"/>
      <c r="T18" s="19">
        <v>181</v>
      </c>
      <c r="AB18" s="14"/>
      <c r="AC18" s="14"/>
      <c r="AD18" s="14"/>
      <c r="AE18" s="14"/>
      <c r="AF18" s="14"/>
      <c r="AG18" s="14">
        <v>91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6" t="s">
        <v>20</v>
      </c>
      <c r="B19" s="50" t="s">
        <v>280</v>
      </c>
      <c r="C19" s="50" t="s">
        <v>114</v>
      </c>
      <c r="D19" s="64"/>
      <c r="E19" s="42" t="s">
        <v>12</v>
      </c>
      <c r="F19" s="19">
        <v>0</v>
      </c>
      <c r="G19" s="19">
        <v>0</v>
      </c>
      <c r="H19" s="19">
        <v>0</v>
      </c>
      <c r="I19" s="6">
        <v>60</v>
      </c>
      <c r="J19" s="6"/>
      <c r="K19" s="6"/>
      <c r="L19" s="6"/>
      <c r="M19" s="14"/>
      <c r="N19" s="14"/>
      <c r="O19" s="14"/>
      <c r="P19" s="14"/>
      <c r="Q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6" t="s">
        <v>21</v>
      </c>
      <c r="B20" s="45" t="s">
        <v>816</v>
      </c>
      <c r="C20" s="45" t="s">
        <v>530</v>
      </c>
      <c r="D20" s="64"/>
      <c r="E20" s="42" t="s">
        <v>35</v>
      </c>
      <c r="F20" s="13">
        <v>0</v>
      </c>
      <c r="G20" s="13">
        <v>0</v>
      </c>
      <c r="H20" s="13">
        <v>0</v>
      </c>
      <c r="I20" s="6"/>
      <c r="J20" s="6"/>
      <c r="K20" s="6"/>
      <c r="L20" s="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3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6" t="s">
        <v>22</v>
      </c>
      <c r="B21" s="45" t="s">
        <v>399</v>
      </c>
      <c r="C21" s="45" t="s">
        <v>268</v>
      </c>
      <c r="D21" s="64"/>
      <c r="E21" s="42" t="s">
        <v>12</v>
      </c>
      <c r="F21" s="19">
        <v>0</v>
      </c>
      <c r="G21" s="19">
        <v>0</v>
      </c>
      <c r="H21" s="19">
        <v>0</v>
      </c>
      <c r="I21" s="6"/>
      <c r="J21" s="6"/>
      <c r="K21" s="6"/>
      <c r="L21" s="6"/>
      <c r="M21" s="14"/>
      <c r="N21" s="14"/>
      <c r="O21" s="14"/>
      <c r="P21" s="14"/>
      <c r="Q21" s="14"/>
      <c r="R21" s="14">
        <v>98</v>
      </c>
      <c r="S21" s="14"/>
      <c r="T21" s="14"/>
      <c r="U21" s="14"/>
      <c r="V21" s="14"/>
      <c r="W21" s="14"/>
      <c r="X21" s="14"/>
      <c r="Y21" s="14"/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6" t="s">
        <v>23</v>
      </c>
      <c r="B22" s="47" t="s">
        <v>88</v>
      </c>
      <c r="C22" s="47" t="s">
        <v>128</v>
      </c>
      <c r="D22" s="64"/>
      <c r="E22" s="42" t="s">
        <v>12</v>
      </c>
      <c r="F22" s="19">
        <v>0</v>
      </c>
      <c r="G22" s="19">
        <v>0</v>
      </c>
      <c r="H22" s="19">
        <v>0</v>
      </c>
      <c r="I22" s="6">
        <v>237</v>
      </c>
      <c r="J22" s="6">
        <v>182</v>
      </c>
      <c r="K22" s="6">
        <v>162</v>
      </c>
      <c r="L22" s="6">
        <v>160</v>
      </c>
      <c r="M22" s="45"/>
      <c r="N22" s="19">
        <v>19</v>
      </c>
      <c r="R22" s="19">
        <v>30</v>
      </c>
      <c r="S22" s="14"/>
      <c r="T22" s="14"/>
      <c r="W22" s="19">
        <v>4</v>
      </c>
      <c r="AA22" s="19">
        <v>110</v>
      </c>
      <c r="AB22" s="19">
        <v>10</v>
      </c>
      <c r="AG22" s="19">
        <v>47</v>
      </c>
      <c r="AH22" s="19">
        <v>102</v>
      </c>
      <c r="AM22" s="19">
        <v>25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6" t="s">
        <v>24</v>
      </c>
      <c r="B23" s="66" t="s">
        <v>537</v>
      </c>
      <c r="C23" s="45" t="s">
        <v>530</v>
      </c>
      <c r="D23" s="77">
        <v>2009</v>
      </c>
      <c r="E23" s="78" t="s">
        <v>35</v>
      </c>
      <c r="F23" s="19">
        <v>0</v>
      </c>
      <c r="G23" s="19">
        <v>0</v>
      </c>
      <c r="H23" s="19"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45">
        <v>6</v>
      </c>
      <c r="Z23" s="14"/>
      <c r="AA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6" t="s">
        <v>25</v>
      </c>
      <c r="B24" s="45" t="s">
        <v>537</v>
      </c>
      <c r="C24" s="45" t="s">
        <v>530</v>
      </c>
      <c r="D24" s="64"/>
      <c r="E24" s="42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>
        <v>44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6" t="s">
        <v>26</v>
      </c>
      <c r="B25" s="45" t="s">
        <v>520</v>
      </c>
      <c r="C25" s="45" t="s">
        <v>115</v>
      </c>
      <c r="D25" s="64"/>
      <c r="E25" s="42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5">
        <v>17</v>
      </c>
      <c r="Y25" s="14"/>
      <c r="Z25" s="14"/>
      <c r="AA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6" t="s">
        <v>129</v>
      </c>
      <c r="B26" s="50" t="s">
        <v>308</v>
      </c>
      <c r="C26" s="50" t="s">
        <v>300</v>
      </c>
      <c r="D26" s="64" t="s">
        <v>388</v>
      </c>
      <c r="E26" s="42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4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6" t="s">
        <v>130</v>
      </c>
      <c r="B27" s="45" t="s">
        <v>704</v>
      </c>
      <c r="C27" s="45" t="s">
        <v>634</v>
      </c>
      <c r="D27" s="64" t="s">
        <v>387</v>
      </c>
      <c r="E27" s="42" t="s">
        <v>35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2</v>
      </c>
      <c r="AF27" s="14"/>
      <c r="AG27" s="14"/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6" t="s">
        <v>131</v>
      </c>
      <c r="B28" s="50" t="s">
        <v>304</v>
      </c>
      <c r="C28" s="50" t="s">
        <v>288</v>
      </c>
      <c r="D28" s="64" t="s">
        <v>388</v>
      </c>
      <c r="E28" s="42" t="s">
        <v>35</v>
      </c>
      <c r="F28" s="19">
        <v>0</v>
      </c>
      <c r="G28" s="19">
        <v>0</v>
      </c>
      <c r="H28" s="19">
        <v>0</v>
      </c>
      <c r="I28" s="6"/>
      <c r="J28" s="6"/>
      <c r="K28" s="6"/>
      <c r="L28" s="6"/>
      <c r="M28" s="14"/>
      <c r="N28" s="14"/>
      <c r="O28" s="14"/>
      <c r="P28" s="14"/>
      <c r="Q28" s="14">
        <v>8</v>
      </c>
      <c r="R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6" t="s">
        <v>132</v>
      </c>
      <c r="B29" s="50" t="s">
        <v>299</v>
      </c>
      <c r="C29" s="50" t="s">
        <v>300</v>
      </c>
      <c r="D29" s="64" t="s">
        <v>388</v>
      </c>
      <c r="E29" s="42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>
        <v>97</v>
      </c>
      <c r="M29" s="14"/>
      <c r="N29" s="14"/>
      <c r="O29" s="14"/>
      <c r="P29" s="14"/>
      <c r="Q29" s="14">
        <v>15</v>
      </c>
      <c r="R29" s="14"/>
      <c r="AB29" s="14"/>
      <c r="AC29" s="14">
        <v>18</v>
      </c>
      <c r="AD29" s="14"/>
      <c r="AE29" s="14"/>
      <c r="AF29" s="14"/>
      <c r="AG29" s="14"/>
      <c r="AL29" s="19">
        <v>43</v>
      </c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6" t="s">
        <v>133</v>
      </c>
      <c r="B30" s="45" t="s">
        <v>804</v>
      </c>
      <c r="C30" s="45" t="s">
        <v>805</v>
      </c>
      <c r="D30" s="64"/>
      <c r="E30" s="42" t="s">
        <v>11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>
        <v>24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6" t="s">
        <v>134</v>
      </c>
      <c r="B31" s="47" t="s">
        <v>93</v>
      </c>
      <c r="C31" s="47" t="s">
        <v>115</v>
      </c>
      <c r="D31" s="64"/>
      <c r="E31" s="42" t="s">
        <v>11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45"/>
      <c r="N31" s="14">
        <v>13</v>
      </c>
      <c r="O31" s="14"/>
      <c r="P31" s="14"/>
      <c r="Q31" s="14"/>
      <c r="R31" s="19">
        <v>18</v>
      </c>
      <c r="AA31" s="19">
        <v>30</v>
      </c>
      <c r="AD31" s="19">
        <v>22</v>
      </c>
      <c r="AJ31" s="19">
        <v>18</v>
      </c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6" t="s">
        <v>135</v>
      </c>
      <c r="B32" s="66" t="s">
        <v>533</v>
      </c>
      <c r="C32" s="45" t="s">
        <v>294</v>
      </c>
      <c r="D32" s="77">
        <v>2005</v>
      </c>
      <c r="E32" s="78" t="s">
        <v>34</v>
      </c>
      <c r="F32" s="19">
        <v>0</v>
      </c>
      <c r="G32" s="19">
        <v>0</v>
      </c>
      <c r="H32" s="19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45">
        <v>17</v>
      </c>
      <c r="Z32" s="14"/>
      <c r="AA32" s="14"/>
      <c r="AH32" s="14"/>
      <c r="AI32" s="14">
        <v>45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6" t="s">
        <v>136</v>
      </c>
      <c r="B33" s="45" t="s">
        <v>651</v>
      </c>
      <c r="C33" s="45" t="s">
        <v>634</v>
      </c>
      <c r="D33" s="64" t="s">
        <v>388</v>
      </c>
      <c r="E33" s="42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14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6" t="s">
        <v>137</v>
      </c>
      <c r="B34" s="45" t="s">
        <v>657</v>
      </c>
      <c r="C34" s="118" t="s">
        <v>658</v>
      </c>
      <c r="D34" s="64" t="s">
        <v>387</v>
      </c>
      <c r="E34" s="42" t="s">
        <v>35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10</v>
      </c>
      <c r="AF34" s="14"/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6" t="s">
        <v>138</v>
      </c>
      <c r="B35" s="45" t="s">
        <v>426</v>
      </c>
      <c r="C35" s="45" t="s">
        <v>57</v>
      </c>
      <c r="D35" s="64"/>
      <c r="E35" s="42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14"/>
      <c r="N35" s="14"/>
      <c r="O35" s="14"/>
      <c r="P35" s="14"/>
      <c r="Q35" s="14"/>
      <c r="R35" s="14"/>
      <c r="S35" s="14">
        <v>18</v>
      </c>
      <c r="T35" s="14">
        <v>26</v>
      </c>
      <c r="U35" s="19">
        <v>14</v>
      </c>
      <c r="V35" s="14">
        <v>15</v>
      </c>
      <c r="Y35" s="19">
        <v>12</v>
      </c>
      <c r="AC35" s="19">
        <v>14</v>
      </c>
      <c r="AH35" s="14"/>
      <c r="AI35" s="14"/>
      <c r="AJ35" s="14"/>
      <c r="AK35" s="14"/>
      <c r="AL35" s="14">
        <v>64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6" t="s">
        <v>139</v>
      </c>
      <c r="B36" s="50" t="s">
        <v>287</v>
      </c>
      <c r="C36" s="50" t="s">
        <v>288</v>
      </c>
      <c r="D36" s="64"/>
      <c r="E36" s="42" t="s">
        <v>11</v>
      </c>
      <c r="F36" s="19">
        <v>0</v>
      </c>
      <c r="G36" s="19">
        <v>0</v>
      </c>
      <c r="H36" s="19">
        <v>0</v>
      </c>
      <c r="I36" s="6"/>
      <c r="J36" s="6"/>
      <c r="K36" s="6"/>
      <c r="L36" s="6"/>
      <c r="M36" s="14"/>
      <c r="N36" s="14"/>
      <c r="O36" s="14"/>
      <c r="P36" s="14"/>
      <c r="Q36" s="14">
        <v>38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6" t="s">
        <v>140</v>
      </c>
      <c r="B37" s="45" t="s">
        <v>553</v>
      </c>
      <c r="C37" s="45" t="s">
        <v>541</v>
      </c>
      <c r="D37" s="64"/>
      <c r="E37" s="42" t="s">
        <v>35</v>
      </c>
      <c r="F37" s="19">
        <v>0</v>
      </c>
      <c r="G37" s="19">
        <v>0</v>
      </c>
      <c r="H37" s="19">
        <v>0</v>
      </c>
      <c r="I37" s="6"/>
      <c r="J37" s="6"/>
      <c r="K37" s="6"/>
      <c r="L37" s="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5">
        <v>2</v>
      </c>
      <c r="AA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6" t="s">
        <v>141</v>
      </c>
      <c r="B38" s="45" t="s">
        <v>632</v>
      </c>
      <c r="C38" s="45" t="s">
        <v>623</v>
      </c>
      <c r="D38" s="64"/>
      <c r="E38" s="42" t="s">
        <v>11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v>37</v>
      </c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6" t="s">
        <v>142</v>
      </c>
      <c r="B39" s="45" t="s">
        <v>802</v>
      </c>
      <c r="C39" s="45" t="s">
        <v>799</v>
      </c>
      <c r="D39" s="79" t="s">
        <v>390</v>
      </c>
      <c r="E39" s="42" t="s">
        <v>34</v>
      </c>
      <c r="F39" s="19">
        <v>0</v>
      </c>
      <c r="G39" s="19">
        <v>0</v>
      </c>
      <c r="H39" s="19">
        <v>0</v>
      </c>
      <c r="I39" s="6"/>
      <c r="J39" s="6"/>
      <c r="K39" s="6"/>
      <c r="L39" s="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>
        <v>37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6" t="s">
        <v>143</v>
      </c>
      <c r="B40" s="48" t="s">
        <v>67</v>
      </c>
      <c r="C40" s="48" t="s">
        <v>57</v>
      </c>
      <c r="D40" s="64"/>
      <c r="E40" s="42" t="s">
        <v>35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45"/>
      <c r="O40" s="49">
        <v>10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6" t="s">
        <v>144</v>
      </c>
      <c r="B41" s="50" t="s">
        <v>231</v>
      </c>
      <c r="C41" s="50" t="s">
        <v>188</v>
      </c>
      <c r="D41" s="64"/>
      <c r="E41" s="42" t="s">
        <v>11</v>
      </c>
      <c r="F41" s="19">
        <v>0</v>
      </c>
      <c r="G41" s="19">
        <v>0</v>
      </c>
      <c r="H41" s="19">
        <v>0</v>
      </c>
      <c r="I41" s="6">
        <v>226</v>
      </c>
      <c r="J41" s="6">
        <v>293</v>
      </c>
      <c r="K41" s="6">
        <v>148</v>
      </c>
      <c r="L41" s="6">
        <v>216</v>
      </c>
      <c r="M41" s="14"/>
      <c r="N41" s="14"/>
      <c r="O41" s="14"/>
      <c r="P41" s="14"/>
      <c r="Q41" s="14"/>
      <c r="R41" s="19">
        <v>64</v>
      </c>
      <c r="S41" s="14"/>
      <c r="T41" s="14"/>
      <c r="AA41" s="19">
        <v>140</v>
      </c>
      <c r="AH41" s="19">
        <v>114</v>
      </c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6" t="s">
        <v>145</v>
      </c>
      <c r="B42" s="45" t="s">
        <v>789</v>
      </c>
      <c r="C42" s="45" t="s">
        <v>188</v>
      </c>
      <c r="D42" s="64"/>
      <c r="E42" s="42" t="s">
        <v>35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>
        <v>21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6" t="s">
        <v>146</v>
      </c>
      <c r="B43" s="45" t="s">
        <v>261</v>
      </c>
      <c r="C43" s="45" t="s">
        <v>241</v>
      </c>
      <c r="D43" s="64"/>
      <c r="E43" s="42" t="s">
        <v>11</v>
      </c>
      <c r="F43" s="19">
        <v>0</v>
      </c>
      <c r="G43" s="19">
        <v>0</v>
      </c>
      <c r="H43" s="19">
        <v>0</v>
      </c>
      <c r="I43" s="6">
        <v>124</v>
      </c>
      <c r="J43" s="6"/>
      <c r="K43" s="6"/>
      <c r="L43" s="6">
        <v>174</v>
      </c>
      <c r="M43" s="14"/>
      <c r="N43" s="14"/>
      <c r="O43" s="14"/>
      <c r="P43" s="14"/>
      <c r="Q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6" t="s">
        <v>147</v>
      </c>
      <c r="B44" s="45" t="s">
        <v>525</v>
      </c>
      <c r="C44" s="45" t="s">
        <v>115</v>
      </c>
      <c r="D44" s="64"/>
      <c r="E44" s="42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5">
        <v>6</v>
      </c>
      <c r="Y44" s="14"/>
      <c r="Z44" s="14"/>
      <c r="AA44" s="14"/>
      <c r="AB44" s="14"/>
      <c r="AC44" s="14"/>
      <c r="AD44" s="14"/>
      <c r="AE44" s="14"/>
      <c r="AF44" s="14"/>
      <c r="AG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6" t="s">
        <v>148</v>
      </c>
      <c r="B45" s="50" t="s">
        <v>118</v>
      </c>
      <c r="C45" s="50" t="s">
        <v>128</v>
      </c>
      <c r="D45" s="64"/>
      <c r="E45" s="42" t="s">
        <v>34</v>
      </c>
      <c r="F45" s="19">
        <v>0</v>
      </c>
      <c r="G45" s="19">
        <v>0</v>
      </c>
      <c r="H45" s="19">
        <v>0</v>
      </c>
      <c r="I45" s="6">
        <v>80</v>
      </c>
      <c r="J45" s="6">
        <v>164</v>
      </c>
      <c r="K45" s="6"/>
      <c r="L45" s="6">
        <v>143</v>
      </c>
      <c r="M45" s="14"/>
      <c r="N45" s="14"/>
      <c r="O45" s="14"/>
      <c r="P45" s="14">
        <v>21</v>
      </c>
      <c r="Q45" s="14"/>
      <c r="R45" s="19">
        <v>54</v>
      </c>
      <c r="T45" s="19">
        <v>92</v>
      </c>
      <c r="U45" s="14"/>
      <c r="V45" s="14"/>
      <c r="W45" s="14">
        <v>12</v>
      </c>
      <c r="X45" s="14"/>
      <c r="Y45" s="14"/>
      <c r="Z45" s="14"/>
      <c r="AA45" s="14"/>
      <c r="AB45" s="19">
        <v>23</v>
      </c>
      <c r="AG45" s="19">
        <v>67</v>
      </c>
      <c r="AI45" s="19">
        <v>55</v>
      </c>
      <c r="AL45" s="19">
        <v>49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6" t="s">
        <v>149</v>
      </c>
      <c r="B46" s="45" t="s">
        <v>825</v>
      </c>
      <c r="C46" s="45" t="s">
        <v>826</v>
      </c>
      <c r="D46" s="64"/>
      <c r="E46" s="42" t="s">
        <v>12</v>
      </c>
      <c r="F46" s="19">
        <v>0</v>
      </c>
      <c r="G46" s="19">
        <v>0</v>
      </c>
      <c r="H46" s="19">
        <v>0</v>
      </c>
      <c r="I46" s="6"/>
      <c r="J46" s="6"/>
      <c r="K46" s="6"/>
      <c r="L46" s="6">
        <v>103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6" t="s">
        <v>150</v>
      </c>
      <c r="B47" s="45" t="s">
        <v>428</v>
      </c>
      <c r="C47" s="65" t="s">
        <v>294</v>
      </c>
      <c r="D47" s="64"/>
      <c r="E47" s="42" t="s">
        <v>12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/>
      <c r="N47" s="14"/>
      <c r="O47" s="14"/>
      <c r="P47" s="14"/>
      <c r="Q47" s="14"/>
      <c r="R47" s="14"/>
      <c r="S47" s="14">
        <v>14</v>
      </c>
      <c r="T47" s="14">
        <v>13</v>
      </c>
      <c r="U47" s="19">
        <v>25</v>
      </c>
      <c r="V47" s="14">
        <v>19</v>
      </c>
      <c r="Y47" s="19">
        <v>27</v>
      </c>
      <c r="AI47" s="19">
        <v>48</v>
      </c>
      <c r="AL47" s="19">
        <v>52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6" t="s">
        <v>151</v>
      </c>
      <c r="B48" s="45" t="s">
        <v>517</v>
      </c>
      <c r="C48" s="45" t="s">
        <v>115</v>
      </c>
      <c r="D48" s="64"/>
      <c r="E48" s="42" t="s">
        <v>35</v>
      </c>
      <c r="F48" s="19">
        <v>0</v>
      </c>
      <c r="G48" s="19">
        <v>0</v>
      </c>
      <c r="H48" s="19">
        <v>0</v>
      </c>
      <c r="I48" s="6"/>
      <c r="J48" s="6"/>
      <c r="K48" s="6"/>
      <c r="L48" s="6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5">
        <v>32</v>
      </c>
      <c r="Y48" s="14"/>
      <c r="Z48" s="14"/>
      <c r="AA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6" t="s">
        <v>152</v>
      </c>
      <c r="B49" s="45" t="s">
        <v>403</v>
      </c>
      <c r="C49" s="45" t="s">
        <v>114</v>
      </c>
      <c r="D49" s="64"/>
      <c r="E49" s="42" t="s">
        <v>34</v>
      </c>
      <c r="F49" s="19">
        <v>0</v>
      </c>
      <c r="G49" s="19">
        <v>0</v>
      </c>
      <c r="H49" s="19">
        <v>0</v>
      </c>
      <c r="I49" s="6"/>
      <c r="J49" s="6"/>
      <c r="K49" s="6"/>
      <c r="L49" s="6"/>
      <c r="M49" s="14"/>
      <c r="N49" s="14"/>
      <c r="O49" s="14"/>
      <c r="P49" s="14"/>
      <c r="Q49" s="14"/>
      <c r="R49" s="14">
        <v>44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6" t="s">
        <v>153</v>
      </c>
      <c r="B50" s="45" t="s">
        <v>270</v>
      </c>
      <c r="C50" s="13" t="s">
        <v>237</v>
      </c>
      <c r="D50" s="64"/>
      <c r="E50" s="42" t="s">
        <v>11</v>
      </c>
      <c r="F50" s="19">
        <v>0</v>
      </c>
      <c r="G50" s="19">
        <v>0</v>
      </c>
      <c r="H50" s="19">
        <v>0</v>
      </c>
      <c r="I50" s="6">
        <v>112</v>
      </c>
      <c r="J50" s="6"/>
      <c r="K50" s="6">
        <v>99</v>
      </c>
      <c r="L50" s="6"/>
      <c r="M50" s="14"/>
      <c r="N50" s="14"/>
      <c r="O50" s="14"/>
      <c r="P50" s="14"/>
      <c r="Q50" s="14"/>
      <c r="R50" s="14"/>
      <c r="S50" s="14"/>
      <c r="T50" s="14"/>
      <c r="AB50" s="14"/>
      <c r="AC50" s="14"/>
      <c r="AD50" s="14"/>
      <c r="AE50" s="14"/>
      <c r="AF50" s="14">
        <v>54</v>
      </c>
      <c r="AG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6" t="s">
        <v>154</v>
      </c>
      <c r="B51" s="50" t="s">
        <v>298</v>
      </c>
      <c r="C51" s="50" t="s">
        <v>288</v>
      </c>
      <c r="D51" s="64" t="s">
        <v>387</v>
      </c>
      <c r="E51" s="42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>
        <v>16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6" t="s">
        <v>155</v>
      </c>
      <c r="B52" s="70" t="s">
        <v>662</v>
      </c>
      <c r="C52" s="70" t="s">
        <v>128</v>
      </c>
      <c r="D52" s="64"/>
      <c r="E52" s="42" t="s">
        <v>35</v>
      </c>
      <c r="F52" s="19">
        <v>0</v>
      </c>
      <c r="G52" s="19">
        <v>0</v>
      </c>
      <c r="H52" s="19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>
        <v>2</v>
      </c>
      <c r="AC52" s="14"/>
      <c r="AD52" s="14"/>
      <c r="AE52" s="14">
        <v>6</v>
      </c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6" t="s">
        <v>156</v>
      </c>
      <c r="B53" s="45" t="s">
        <v>817</v>
      </c>
      <c r="C53" s="118" t="s">
        <v>812</v>
      </c>
      <c r="D53" s="64"/>
      <c r="E53" s="42" t="s">
        <v>27</v>
      </c>
      <c r="F53" s="19">
        <v>0</v>
      </c>
      <c r="G53" s="19">
        <v>0</v>
      </c>
      <c r="H53" s="19">
        <v>0</v>
      </c>
      <c r="I53" s="6"/>
      <c r="J53" s="6"/>
      <c r="K53" s="6"/>
      <c r="L53" s="6">
        <v>83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>
        <v>2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6" t="s">
        <v>157</v>
      </c>
      <c r="B54" s="45" t="s">
        <v>230</v>
      </c>
      <c r="C54" s="13" t="s">
        <v>128</v>
      </c>
      <c r="D54" s="64"/>
      <c r="E54" s="42" t="s">
        <v>11</v>
      </c>
      <c r="F54" s="19">
        <v>0</v>
      </c>
      <c r="G54" s="19">
        <v>0</v>
      </c>
      <c r="H54" s="19">
        <v>0</v>
      </c>
      <c r="I54" s="6">
        <v>244</v>
      </c>
      <c r="J54" s="6"/>
      <c r="K54" s="6">
        <v>93</v>
      </c>
      <c r="L54" s="6">
        <v>121</v>
      </c>
      <c r="M54" s="14"/>
      <c r="N54" s="14"/>
      <c r="O54" s="14"/>
      <c r="P54" s="14"/>
      <c r="Q54" s="14"/>
      <c r="R54" s="19">
        <v>102</v>
      </c>
      <c r="T54" s="19">
        <v>60</v>
      </c>
      <c r="U54" s="14"/>
      <c r="V54" s="14"/>
      <c r="W54" s="14"/>
      <c r="X54" s="14"/>
      <c r="Y54" s="14"/>
      <c r="Z54" s="14"/>
      <c r="AA54" s="14"/>
      <c r="AH54" s="14"/>
      <c r="AI54" s="14">
        <v>51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6" t="s">
        <v>158</v>
      </c>
      <c r="B55" s="45" t="s">
        <v>801</v>
      </c>
      <c r="C55" s="45" t="s">
        <v>799</v>
      </c>
      <c r="D55" s="79" t="s">
        <v>393</v>
      </c>
      <c r="E55" s="42" t="s">
        <v>34</v>
      </c>
      <c r="F55" s="19">
        <v>0</v>
      </c>
      <c r="G55" s="19">
        <v>0</v>
      </c>
      <c r="H55" s="19">
        <v>0</v>
      </c>
      <c r="I55" s="6"/>
      <c r="J55" s="6"/>
      <c r="K55" s="6"/>
      <c r="L55" s="6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38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6" t="s">
        <v>159</v>
      </c>
      <c r="B56" s="45" t="s">
        <v>187</v>
      </c>
      <c r="C56" s="45" t="s">
        <v>188</v>
      </c>
      <c r="D56" s="64"/>
      <c r="E56" s="42" t="s">
        <v>11</v>
      </c>
      <c r="F56" s="19">
        <v>0</v>
      </c>
      <c r="G56" s="19">
        <v>0</v>
      </c>
      <c r="H56" s="19">
        <v>0</v>
      </c>
      <c r="I56" s="6"/>
      <c r="J56" s="6"/>
      <c r="K56" s="6"/>
      <c r="L56" s="6"/>
      <c r="M56" s="14">
        <v>44</v>
      </c>
      <c r="N56" s="14"/>
      <c r="O56" s="14"/>
      <c r="P56" s="14"/>
      <c r="Q56" s="14"/>
      <c r="AB56" s="14"/>
      <c r="AC56" s="14"/>
      <c r="AD56" s="14"/>
      <c r="AE56" s="14"/>
      <c r="AF56" s="14"/>
      <c r="AG56" s="14"/>
      <c r="AH56" s="14">
        <v>92</v>
      </c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6" t="s">
        <v>160</v>
      </c>
      <c r="B57" s="50" t="s">
        <v>120</v>
      </c>
      <c r="C57" s="50" t="s">
        <v>128</v>
      </c>
      <c r="D57" s="64"/>
      <c r="E57" s="42" t="s">
        <v>11</v>
      </c>
      <c r="F57" s="19">
        <v>0</v>
      </c>
      <c r="G57" s="19">
        <v>0</v>
      </c>
      <c r="H57" s="19">
        <v>0</v>
      </c>
      <c r="I57" s="6">
        <v>126</v>
      </c>
      <c r="J57" s="6">
        <v>91</v>
      </c>
      <c r="K57" s="6"/>
      <c r="L57" s="6"/>
      <c r="M57" s="14"/>
      <c r="N57" s="14"/>
      <c r="O57" s="14"/>
      <c r="P57" s="14">
        <v>14</v>
      </c>
      <c r="Q57" s="14"/>
      <c r="R57" s="14"/>
      <c r="AB57" s="14"/>
      <c r="AC57" s="14"/>
      <c r="AD57" s="14"/>
      <c r="AE57" s="14"/>
      <c r="AF57" s="14"/>
      <c r="AG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6" t="s">
        <v>161</v>
      </c>
      <c r="B58" s="45" t="s">
        <v>208</v>
      </c>
      <c r="C58" s="45" t="s">
        <v>188</v>
      </c>
      <c r="D58" s="64"/>
      <c r="E58" s="42" t="s">
        <v>11</v>
      </c>
      <c r="F58" s="19">
        <v>0</v>
      </c>
      <c r="G58" s="19">
        <v>0</v>
      </c>
      <c r="H58" s="19">
        <v>0</v>
      </c>
      <c r="I58" s="6">
        <v>175</v>
      </c>
      <c r="J58" s="6">
        <v>131</v>
      </c>
      <c r="K58" s="6"/>
      <c r="L58" s="6"/>
      <c r="M58" s="14">
        <v>5</v>
      </c>
      <c r="N58" s="14"/>
      <c r="O58" s="14"/>
      <c r="P58" s="14"/>
      <c r="Q58" s="14"/>
      <c r="S58" s="14"/>
      <c r="T58" s="14">
        <v>15</v>
      </c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6" t="s">
        <v>162</v>
      </c>
      <c r="B59" s="70" t="s">
        <v>560</v>
      </c>
      <c r="C59" s="70" t="s">
        <v>620</v>
      </c>
      <c r="D59" s="64"/>
      <c r="E59" s="42" t="s">
        <v>34</v>
      </c>
      <c r="F59" s="19">
        <v>0</v>
      </c>
      <c r="G59" s="19">
        <v>0</v>
      </c>
      <c r="H59" s="19">
        <v>0</v>
      </c>
      <c r="I59" s="6"/>
      <c r="J59" s="6"/>
      <c r="K59" s="6"/>
      <c r="L59" s="6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11</v>
      </c>
      <c r="AH59" s="14"/>
      <c r="AI59" s="14"/>
      <c r="AJ59" s="14">
        <v>2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6" t="s">
        <v>163</v>
      </c>
      <c r="B60" s="45" t="s">
        <v>641</v>
      </c>
      <c r="C60" s="45" t="s">
        <v>634</v>
      </c>
      <c r="D60" s="64" t="s">
        <v>735</v>
      </c>
      <c r="E60" s="42" t="s">
        <v>35</v>
      </c>
      <c r="F60" s="19">
        <v>0</v>
      </c>
      <c r="G60" s="19">
        <v>0</v>
      </c>
      <c r="H60" s="19">
        <v>0</v>
      </c>
      <c r="I60" s="6"/>
      <c r="J60" s="6"/>
      <c r="K60" s="6"/>
      <c r="L60" s="6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v>28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6" t="s">
        <v>164</v>
      </c>
      <c r="B61" s="45" t="s">
        <v>440</v>
      </c>
      <c r="C61" s="65" t="s">
        <v>57</v>
      </c>
      <c r="D61" s="64" t="s">
        <v>421</v>
      </c>
      <c r="E61" s="42" t="s">
        <v>34</v>
      </c>
      <c r="F61" s="13">
        <v>0</v>
      </c>
      <c r="G61" s="13">
        <v>0</v>
      </c>
      <c r="H61" s="13">
        <v>0</v>
      </c>
      <c r="I61" s="6"/>
      <c r="J61" s="6"/>
      <c r="K61" s="6"/>
      <c r="L61" s="6"/>
      <c r="M61" s="14"/>
      <c r="N61" s="14"/>
      <c r="O61" s="14"/>
      <c r="P61" s="14"/>
      <c r="Q61" s="14"/>
      <c r="R61" s="14"/>
      <c r="S61" s="14">
        <v>3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6" t="s">
        <v>165</v>
      </c>
      <c r="B62" s="45" t="s">
        <v>407</v>
      </c>
      <c r="C62" s="45" t="s">
        <v>128</v>
      </c>
      <c r="D62" s="64"/>
      <c r="E62" s="42" t="s">
        <v>35</v>
      </c>
      <c r="F62" s="19">
        <v>0</v>
      </c>
      <c r="G62" s="19">
        <v>0</v>
      </c>
      <c r="H62" s="19">
        <v>0</v>
      </c>
      <c r="I62" s="6"/>
      <c r="J62" s="6"/>
      <c r="K62" s="6"/>
      <c r="L62" s="6"/>
      <c r="M62" s="14"/>
      <c r="N62" s="14"/>
      <c r="O62" s="14"/>
      <c r="P62" s="14"/>
      <c r="Q62" s="14"/>
      <c r="R62" s="14">
        <v>19</v>
      </c>
      <c r="U62" s="14"/>
      <c r="V62" s="14"/>
      <c r="W62" s="14"/>
      <c r="X62" s="14"/>
      <c r="Y62" s="14"/>
      <c r="Z62" s="14"/>
      <c r="AA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6" t="s">
        <v>166</v>
      </c>
      <c r="B63" s="45" t="s">
        <v>707</v>
      </c>
      <c r="C63" s="45" t="s">
        <v>708</v>
      </c>
      <c r="D63" s="64" t="s">
        <v>459</v>
      </c>
      <c r="E63" s="42" t="s">
        <v>35</v>
      </c>
      <c r="F63" s="19">
        <v>0</v>
      </c>
      <c r="G63" s="19">
        <v>0</v>
      </c>
      <c r="H63" s="19">
        <v>0</v>
      </c>
      <c r="I63" s="6"/>
      <c r="J63" s="6"/>
      <c r="K63" s="6"/>
      <c r="L63" s="6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>
        <v>2</v>
      </c>
      <c r="AE63" s="14"/>
      <c r="AF63" s="14"/>
      <c r="AG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6" t="s">
        <v>167</v>
      </c>
      <c r="B64" s="47" t="s">
        <v>96</v>
      </c>
      <c r="C64" s="47" t="s">
        <v>110</v>
      </c>
      <c r="D64" s="64"/>
      <c r="E64" s="42" t="s">
        <v>11</v>
      </c>
      <c r="F64" s="19">
        <v>0</v>
      </c>
      <c r="G64" s="19">
        <v>0</v>
      </c>
      <c r="H64" s="19">
        <v>0</v>
      </c>
      <c r="I64" s="6"/>
      <c r="J64" s="6">
        <v>79</v>
      </c>
      <c r="K64" s="6"/>
      <c r="L64" s="6"/>
      <c r="M64" s="45"/>
      <c r="N64" s="14">
        <v>10</v>
      </c>
      <c r="O64" s="14"/>
      <c r="P64" s="14"/>
      <c r="Q64" s="14"/>
      <c r="AH64" s="14"/>
      <c r="AI64" s="14"/>
      <c r="AJ64" s="14">
        <v>12</v>
      </c>
      <c r="AK64" s="14"/>
      <c r="AL64" s="14"/>
      <c r="AM64" s="14">
        <v>42</v>
      </c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6" t="s">
        <v>168</v>
      </c>
      <c r="B65" s="45" t="s">
        <v>823</v>
      </c>
      <c r="C65" s="45" t="s">
        <v>470</v>
      </c>
      <c r="D65" s="64"/>
      <c r="E65" s="42" t="s">
        <v>11</v>
      </c>
      <c r="F65" s="13">
        <v>0</v>
      </c>
      <c r="G65" s="13">
        <v>0</v>
      </c>
      <c r="H65" s="13">
        <v>0</v>
      </c>
      <c r="I65" s="6"/>
      <c r="J65" s="6"/>
      <c r="K65" s="6"/>
      <c r="L65" s="6">
        <v>148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6" t="s">
        <v>169</v>
      </c>
      <c r="B66" s="45" t="s">
        <v>284</v>
      </c>
      <c r="C66" s="45" t="s">
        <v>237</v>
      </c>
      <c r="D66" s="64"/>
      <c r="E66" s="42" t="s">
        <v>11</v>
      </c>
      <c r="F66" s="19">
        <v>0</v>
      </c>
      <c r="G66" s="19">
        <v>0</v>
      </c>
      <c r="H66" s="19">
        <v>0</v>
      </c>
      <c r="I66" s="6">
        <v>185</v>
      </c>
      <c r="J66" s="6">
        <v>97</v>
      </c>
      <c r="K66" s="6"/>
      <c r="L66" s="6">
        <v>95</v>
      </c>
      <c r="M66" s="14"/>
      <c r="N66" s="14"/>
      <c r="O66" s="14"/>
      <c r="P66" s="14"/>
      <c r="Q66" s="14"/>
      <c r="T66" s="19">
        <v>50</v>
      </c>
      <c r="AA66" s="19">
        <v>81</v>
      </c>
      <c r="AB66" s="14"/>
      <c r="AC66" s="14"/>
      <c r="AD66" s="14"/>
      <c r="AE66" s="14"/>
      <c r="AF66" s="14">
        <v>59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6" t="s">
        <v>171</v>
      </c>
      <c r="B67" s="45" t="s">
        <v>820</v>
      </c>
      <c r="C67" s="45" t="s">
        <v>237</v>
      </c>
      <c r="D67" s="64"/>
      <c r="E67" s="42" t="s">
        <v>11</v>
      </c>
      <c r="F67" s="19">
        <v>0</v>
      </c>
      <c r="G67" s="19">
        <v>0</v>
      </c>
      <c r="H67" s="19">
        <v>0</v>
      </c>
      <c r="I67" s="6"/>
      <c r="J67" s="6"/>
      <c r="K67" s="6"/>
      <c r="L67" s="6">
        <v>195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6" t="s">
        <v>172</v>
      </c>
      <c r="B68" s="45" t="s">
        <v>201</v>
      </c>
      <c r="C68" s="45" t="s">
        <v>188</v>
      </c>
      <c r="D68" s="64"/>
      <c r="E68" s="42" t="s">
        <v>12</v>
      </c>
      <c r="F68" s="19">
        <v>0</v>
      </c>
      <c r="G68" s="19">
        <v>0</v>
      </c>
      <c r="H68" s="19">
        <v>0</v>
      </c>
      <c r="I68" s="6">
        <v>175</v>
      </c>
      <c r="J68" s="6">
        <v>71</v>
      </c>
      <c r="K68" s="6"/>
      <c r="L68" s="6"/>
      <c r="M68" s="14">
        <v>12</v>
      </c>
      <c r="N68" s="14"/>
      <c r="O68" s="14"/>
      <c r="P68" s="14"/>
      <c r="Q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6" t="s">
        <v>173</v>
      </c>
      <c r="B69" s="47" t="s">
        <v>83</v>
      </c>
      <c r="C69" s="47" t="s">
        <v>108</v>
      </c>
      <c r="D69" s="64"/>
      <c r="E69" s="42" t="s">
        <v>11</v>
      </c>
      <c r="F69" s="19">
        <v>0</v>
      </c>
      <c r="G69" s="19">
        <v>0</v>
      </c>
      <c r="H69" s="19">
        <v>0</v>
      </c>
      <c r="I69" s="6">
        <v>98</v>
      </c>
      <c r="J69" s="6">
        <v>150</v>
      </c>
      <c r="K69" s="6">
        <v>224</v>
      </c>
      <c r="L69" s="6">
        <v>172</v>
      </c>
      <c r="M69" s="45"/>
      <c r="N69" s="19">
        <v>27</v>
      </c>
      <c r="R69" s="14"/>
      <c r="S69" s="14"/>
      <c r="T69" s="14">
        <v>11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>
        <v>23</v>
      </c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6" t="s">
        <v>174</v>
      </c>
      <c r="B70" s="47" t="s">
        <v>86</v>
      </c>
      <c r="C70" s="47" t="s">
        <v>108</v>
      </c>
      <c r="D70" s="64"/>
      <c r="E70" s="42" t="s">
        <v>11</v>
      </c>
      <c r="F70" s="19">
        <v>0</v>
      </c>
      <c r="G70" s="19">
        <v>0</v>
      </c>
      <c r="H70" s="19">
        <v>0</v>
      </c>
      <c r="I70" s="6">
        <v>261</v>
      </c>
      <c r="J70" s="6">
        <v>256</v>
      </c>
      <c r="K70" s="6">
        <v>144</v>
      </c>
      <c r="L70" s="6"/>
      <c r="M70" s="45"/>
      <c r="N70" s="14">
        <v>21</v>
      </c>
      <c r="O70" s="14"/>
      <c r="P70" s="14"/>
      <c r="Q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>
        <v>144</v>
      </c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6" t="s">
        <v>175</v>
      </c>
      <c r="B71" s="45" t="s">
        <v>228</v>
      </c>
      <c r="C71" s="45" t="s">
        <v>114</v>
      </c>
      <c r="D71" s="64"/>
      <c r="E71" s="42" t="s">
        <v>11</v>
      </c>
      <c r="F71" s="19">
        <v>0</v>
      </c>
      <c r="G71" s="19">
        <v>0</v>
      </c>
      <c r="H71" s="19">
        <v>0</v>
      </c>
      <c r="I71" s="6">
        <v>271</v>
      </c>
      <c r="J71" s="6"/>
      <c r="K71" s="6"/>
      <c r="L71" s="6"/>
      <c r="M71" s="14"/>
      <c r="N71" s="14"/>
      <c r="O71" s="14"/>
      <c r="P71" s="14"/>
      <c r="Q71" s="14"/>
      <c r="T71" s="19">
        <v>104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6" t="s">
        <v>176</v>
      </c>
      <c r="B72" s="47" t="s">
        <v>101</v>
      </c>
      <c r="C72" s="47" t="s">
        <v>108</v>
      </c>
      <c r="D72" s="64"/>
      <c r="E72" s="42" t="s">
        <v>27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>
        <v>1</v>
      </c>
      <c r="O72" s="14"/>
      <c r="P72" s="14"/>
      <c r="Q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6" t="s">
        <v>177</v>
      </c>
      <c r="B73" s="45" t="s">
        <v>468</v>
      </c>
      <c r="C73" s="118" t="s">
        <v>108</v>
      </c>
      <c r="D73" s="64"/>
      <c r="E73" s="42" t="s">
        <v>27</v>
      </c>
      <c r="F73" s="13">
        <v>0</v>
      </c>
      <c r="G73" s="13">
        <v>0</v>
      </c>
      <c r="H73" s="13">
        <v>0</v>
      </c>
      <c r="I73" s="6"/>
      <c r="J73" s="6">
        <v>65</v>
      </c>
      <c r="K73" s="6"/>
      <c r="L73" s="6"/>
      <c r="M73" s="14"/>
      <c r="N73" s="14"/>
      <c r="O73" s="14"/>
      <c r="P73" s="14"/>
      <c r="Q73" s="14"/>
      <c r="R73" s="14"/>
      <c r="S73" s="14"/>
      <c r="T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6" t="s">
        <v>178</v>
      </c>
      <c r="B74" s="45" t="s">
        <v>245</v>
      </c>
      <c r="C74" s="13" t="s">
        <v>246</v>
      </c>
      <c r="D74" s="64"/>
      <c r="E74" s="42" t="s">
        <v>11</v>
      </c>
      <c r="F74" s="19">
        <v>0</v>
      </c>
      <c r="G74" s="19">
        <v>0</v>
      </c>
      <c r="H74" s="19">
        <v>0</v>
      </c>
      <c r="I74" s="6">
        <v>190</v>
      </c>
      <c r="J74" s="6">
        <v>197</v>
      </c>
      <c r="K74" s="6"/>
      <c r="L74" s="6">
        <v>168</v>
      </c>
      <c r="M74" s="14"/>
      <c r="N74" s="14"/>
      <c r="O74" s="14"/>
      <c r="P74" s="14"/>
      <c r="Q74" s="14"/>
      <c r="R74" s="14"/>
      <c r="S74" s="14"/>
      <c r="T74" s="14">
        <v>73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6" t="s">
        <v>179</v>
      </c>
      <c r="B75" s="45" t="s">
        <v>256</v>
      </c>
      <c r="C75" s="45" t="s">
        <v>246</v>
      </c>
      <c r="D75" s="64"/>
      <c r="E75" s="42" t="s">
        <v>11</v>
      </c>
      <c r="F75" s="19">
        <v>0</v>
      </c>
      <c r="G75" s="19">
        <v>0</v>
      </c>
      <c r="H75" s="19">
        <v>0</v>
      </c>
      <c r="I75" s="6">
        <v>157</v>
      </c>
      <c r="J75" s="6"/>
      <c r="K75" s="6"/>
      <c r="L75" s="6">
        <v>145</v>
      </c>
      <c r="M75" s="14"/>
      <c r="N75" s="14"/>
      <c r="O75" s="14"/>
      <c r="P75" s="14"/>
      <c r="Q75" s="14"/>
      <c r="R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>
        <v>79</v>
      </c>
      <c r="AJ75" s="14"/>
      <c r="AK75" s="14"/>
      <c r="AL75" s="14">
        <v>118</v>
      </c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6" t="s">
        <v>180</v>
      </c>
      <c r="B76" s="50" t="s">
        <v>306</v>
      </c>
      <c r="C76" s="50" t="s">
        <v>530</v>
      </c>
      <c r="D76" s="64" t="s">
        <v>389</v>
      </c>
      <c r="E76" s="42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>
        <v>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>
        <v>9</v>
      </c>
      <c r="AJ76" s="14"/>
      <c r="AK76" s="14"/>
      <c r="AL76" s="14">
        <v>22</v>
      </c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6" t="s">
        <v>181</v>
      </c>
      <c r="B77" s="48" t="s">
        <v>71</v>
      </c>
      <c r="C77" s="48" t="s">
        <v>57</v>
      </c>
      <c r="D77" s="64"/>
      <c r="E77" s="42" t="s">
        <v>35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5"/>
      <c r="O77" s="49">
        <v>5</v>
      </c>
      <c r="Q77" s="19">
        <v>24</v>
      </c>
      <c r="S77" s="14"/>
      <c r="T77" s="14"/>
      <c r="U77" s="14">
        <v>13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6" t="s">
        <v>182</v>
      </c>
      <c r="B78" s="45" t="s">
        <v>252</v>
      </c>
      <c r="C78" s="45" t="s">
        <v>114</v>
      </c>
      <c r="D78" s="64"/>
      <c r="E78" s="42" t="s">
        <v>11</v>
      </c>
      <c r="F78" s="13">
        <v>0</v>
      </c>
      <c r="G78" s="13">
        <v>0</v>
      </c>
      <c r="H78" s="13">
        <v>0</v>
      </c>
      <c r="I78" s="6">
        <v>165</v>
      </c>
      <c r="J78" s="6"/>
      <c r="K78" s="6"/>
      <c r="L78" s="6"/>
      <c r="M78" s="14"/>
      <c r="N78" s="14"/>
      <c r="O78" s="14"/>
      <c r="P78" s="14"/>
      <c r="Q78" s="14"/>
      <c r="R78" s="14">
        <v>120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6" t="s">
        <v>183</v>
      </c>
      <c r="B79" s="45" t="s">
        <v>798</v>
      </c>
      <c r="C79" s="45" t="s">
        <v>799</v>
      </c>
      <c r="D79" s="79" t="s">
        <v>393</v>
      </c>
      <c r="E79" s="42" t="s">
        <v>34</v>
      </c>
      <c r="F79" s="19">
        <v>0</v>
      </c>
      <c r="G79" s="19">
        <v>0</v>
      </c>
      <c r="H79" s="19">
        <v>0</v>
      </c>
      <c r="I79" s="6"/>
      <c r="J79" s="6"/>
      <c r="K79" s="6"/>
      <c r="L79" s="6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>
        <v>46</v>
      </c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6" t="s">
        <v>184</v>
      </c>
      <c r="B80" s="45" t="s">
        <v>806</v>
      </c>
      <c r="C80" s="45" t="s">
        <v>805</v>
      </c>
      <c r="D80" s="64"/>
      <c r="E80" s="42" t="s">
        <v>12</v>
      </c>
      <c r="F80" s="19">
        <v>0</v>
      </c>
      <c r="G80" s="19">
        <v>0</v>
      </c>
      <c r="H80" s="19">
        <v>0</v>
      </c>
      <c r="I80" s="6"/>
      <c r="J80" s="6"/>
      <c r="K80" s="6"/>
      <c r="L80" s="6">
        <v>85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>
        <v>23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6" t="s">
        <v>185</v>
      </c>
      <c r="B81" s="45" t="s">
        <v>507</v>
      </c>
      <c r="C81" s="45" t="s">
        <v>508</v>
      </c>
      <c r="D81" s="64"/>
      <c r="E81" s="42" t="s">
        <v>11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>
        <v>34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6" t="s">
        <v>186</v>
      </c>
      <c r="B82" s="45" t="s">
        <v>266</v>
      </c>
      <c r="C82" s="45" t="s">
        <v>233</v>
      </c>
      <c r="D82" s="64"/>
      <c r="E82" s="42" t="s">
        <v>27</v>
      </c>
      <c r="F82" s="19">
        <v>0</v>
      </c>
      <c r="G82" s="19">
        <v>0</v>
      </c>
      <c r="H82" s="19">
        <v>0</v>
      </c>
      <c r="I82" s="6">
        <v>120</v>
      </c>
      <c r="J82" s="6">
        <v>105</v>
      </c>
      <c r="K82" s="6"/>
      <c r="L82" s="6">
        <v>189</v>
      </c>
      <c r="M82" s="14"/>
      <c r="N82" s="14"/>
      <c r="O82" s="14"/>
      <c r="P82" s="14"/>
      <c r="Q82" s="14"/>
      <c r="R82" s="14">
        <v>56</v>
      </c>
      <c r="T82" s="19">
        <v>48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>
        <v>34</v>
      </c>
      <c r="AL82" s="14"/>
      <c r="AM82" s="14">
        <v>83</v>
      </c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6" t="s">
        <v>213</v>
      </c>
      <c r="B83" s="45" t="s">
        <v>255</v>
      </c>
      <c r="C83" s="45" t="s">
        <v>233</v>
      </c>
      <c r="D83" s="64"/>
      <c r="E83" s="42" t="s">
        <v>27</v>
      </c>
      <c r="F83" s="19">
        <v>0</v>
      </c>
      <c r="G83" s="19">
        <v>0</v>
      </c>
      <c r="H83" s="19">
        <v>0</v>
      </c>
      <c r="I83" s="6">
        <v>159</v>
      </c>
      <c r="J83" s="6"/>
      <c r="K83" s="6">
        <v>146</v>
      </c>
      <c r="L83" s="6">
        <v>178</v>
      </c>
      <c r="M83" s="14"/>
      <c r="N83" s="14"/>
      <c r="O83" s="14"/>
      <c r="P83" s="14"/>
      <c r="Q83" s="14"/>
      <c r="R83" s="19">
        <v>68</v>
      </c>
      <c r="S83" s="14"/>
      <c r="T83" s="14">
        <v>42</v>
      </c>
      <c r="U83" s="14"/>
      <c r="V83" s="14"/>
      <c r="W83" s="14">
        <v>10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>
        <v>52</v>
      </c>
      <c r="AI83" s="14"/>
      <c r="AJ83" s="14">
        <v>16</v>
      </c>
      <c r="AK83" s="14">
        <v>69</v>
      </c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6" t="s">
        <v>214</v>
      </c>
      <c r="B84" s="45" t="s">
        <v>202</v>
      </c>
      <c r="C84" s="45" t="s">
        <v>188</v>
      </c>
      <c r="D84" s="64"/>
      <c r="E84" s="42" t="s">
        <v>11</v>
      </c>
      <c r="F84" s="19">
        <v>0</v>
      </c>
      <c r="G84" s="19">
        <v>0</v>
      </c>
      <c r="H84" s="19">
        <v>0</v>
      </c>
      <c r="I84" s="6">
        <v>94</v>
      </c>
      <c r="J84" s="6"/>
      <c r="K84" s="6"/>
      <c r="L84" s="6"/>
      <c r="M84" s="14">
        <v>11</v>
      </c>
      <c r="N84" s="14"/>
      <c r="O84" s="14"/>
      <c r="P84" s="14"/>
      <c r="Q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>
        <v>33</v>
      </c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6" t="s">
        <v>215</v>
      </c>
      <c r="B85" s="50" t="s">
        <v>295</v>
      </c>
      <c r="C85" s="50" t="s">
        <v>294</v>
      </c>
      <c r="D85" s="64" t="s">
        <v>390</v>
      </c>
      <c r="E85" s="42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>
        <v>57</v>
      </c>
      <c r="M85" s="14"/>
      <c r="N85" s="14"/>
      <c r="O85" s="14"/>
      <c r="P85" s="14"/>
      <c r="Q85" s="14">
        <v>19</v>
      </c>
      <c r="R85" s="14"/>
      <c r="S85" s="14"/>
      <c r="T85" s="14">
        <v>36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>
        <v>25</v>
      </c>
      <c r="AJ85" s="14"/>
      <c r="AK85" s="14"/>
      <c r="AL85" s="14">
        <v>28</v>
      </c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6" t="s">
        <v>216</v>
      </c>
      <c r="B86" s="45" t="s">
        <v>423</v>
      </c>
      <c r="C86" s="45" t="s">
        <v>294</v>
      </c>
      <c r="D86" s="64"/>
      <c r="E86" s="42" t="s">
        <v>27</v>
      </c>
      <c r="F86" s="19">
        <v>0</v>
      </c>
      <c r="G86" s="19">
        <v>0</v>
      </c>
      <c r="H86" s="19">
        <v>0</v>
      </c>
      <c r="I86" s="6"/>
      <c r="J86" s="6"/>
      <c r="K86" s="6"/>
      <c r="L86" s="6">
        <v>131</v>
      </c>
      <c r="M86" s="14"/>
      <c r="N86" s="14"/>
      <c r="O86" s="14"/>
      <c r="P86" s="14"/>
      <c r="Q86" s="14"/>
      <c r="R86" s="14"/>
      <c r="S86" s="14"/>
      <c r="T86" s="14">
        <v>70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68</v>
      </c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6" t="s">
        <v>217</v>
      </c>
      <c r="B87" s="47" t="s">
        <v>87</v>
      </c>
      <c r="C87" s="47" t="s">
        <v>108</v>
      </c>
      <c r="D87" s="64"/>
      <c r="E87" s="42" t="s">
        <v>34</v>
      </c>
      <c r="F87" s="19">
        <v>0</v>
      </c>
      <c r="G87" s="19">
        <v>0</v>
      </c>
      <c r="H87" s="19">
        <v>0</v>
      </c>
      <c r="I87" s="6"/>
      <c r="J87" s="6">
        <v>89</v>
      </c>
      <c r="K87" s="6">
        <v>128</v>
      </c>
      <c r="L87" s="6">
        <v>107</v>
      </c>
      <c r="M87" s="45"/>
      <c r="N87" s="14">
        <v>20</v>
      </c>
      <c r="O87" s="14"/>
      <c r="P87" s="14"/>
      <c r="Q87" s="14"/>
      <c r="S87" s="14"/>
      <c r="T87" s="14"/>
      <c r="U87" s="14"/>
      <c r="V87" s="14"/>
      <c r="W87" s="14"/>
      <c r="X87" s="14"/>
      <c r="Y87" s="14"/>
      <c r="Z87" s="14"/>
      <c r="AA87" s="14">
        <v>69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>
        <v>63</v>
      </c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6" t="s">
        <v>218</v>
      </c>
      <c r="B88" s="45" t="s">
        <v>824</v>
      </c>
      <c r="C88" s="45" t="s">
        <v>241</v>
      </c>
      <c r="D88" s="64"/>
      <c r="E88" s="42" t="s">
        <v>11</v>
      </c>
      <c r="F88" s="19">
        <v>0</v>
      </c>
      <c r="G88" s="19">
        <v>0</v>
      </c>
      <c r="H88" s="19">
        <v>0</v>
      </c>
      <c r="I88" s="6"/>
      <c r="J88" s="6"/>
      <c r="K88" s="6"/>
      <c r="L88" s="6">
        <v>113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6" t="s">
        <v>219</v>
      </c>
      <c r="B89" s="45" t="s">
        <v>821</v>
      </c>
      <c r="C89" s="45" t="s">
        <v>241</v>
      </c>
      <c r="D89" s="64"/>
      <c r="E89" s="42" t="s">
        <v>11</v>
      </c>
      <c r="F89" s="19">
        <v>0</v>
      </c>
      <c r="G89" s="19">
        <v>0</v>
      </c>
      <c r="H89" s="19">
        <v>0</v>
      </c>
      <c r="I89" s="6"/>
      <c r="J89" s="6"/>
      <c r="K89" s="6"/>
      <c r="L89" s="6">
        <v>166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6" t="s">
        <v>220</v>
      </c>
      <c r="B90" s="45" t="s">
        <v>828</v>
      </c>
      <c r="C90" s="45" t="s">
        <v>241</v>
      </c>
      <c r="D90" s="64"/>
      <c r="E90" s="42" t="s">
        <v>11</v>
      </c>
      <c r="F90" s="19">
        <v>0</v>
      </c>
      <c r="G90" s="19">
        <v>0</v>
      </c>
      <c r="H90" s="19">
        <v>0</v>
      </c>
      <c r="I90" s="6"/>
      <c r="J90" s="6"/>
      <c r="K90" s="6"/>
      <c r="L90" s="6">
        <v>75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6" t="s">
        <v>282</v>
      </c>
      <c r="B91" s="45" t="s">
        <v>524</v>
      </c>
      <c r="C91" s="45" t="s">
        <v>115</v>
      </c>
      <c r="D91" s="64"/>
      <c r="E91" s="42" t="s">
        <v>35</v>
      </c>
      <c r="F91" s="19">
        <v>0</v>
      </c>
      <c r="G91" s="19">
        <v>0</v>
      </c>
      <c r="H91" s="19">
        <v>0</v>
      </c>
      <c r="I91" s="6"/>
      <c r="J91" s="6"/>
      <c r="K91" s="6"/>
      <c r="L91" s="6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45">
        <v>8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6" t="s">
        <v>312</v>
      </c>
      <c r="B92" s="45" t="s">
        <v>659</v>
      </c>
      <c r="C92" s="45" t="s">
        <v>634</v>
      </c>
      <c r="D92" s="64" t="s">
        <v>735</v>
      </c>
      <c r="E92" s="42" t="s">
        <v>35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>
        <v>9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6" t="s">
        <v>313</v>
      </c>
      <c r="B93" s="47" t="s">
        <v>78</v>
      </c>
      <c r="C93" s="47" t="s">
        <v>109</v>
      </c>
      <c r="D93" s="64"/>
      <c r="E93" s="42" t="s">
        <v>11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45"/>
      <c r="N93" s="19">
        <v>40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6" t="s">
        <v>314</v>
      </c>
      <c r="B94" s="45" t="s">
        <v>430</v>
      </c>
      <c r="C94" s="65" t="s">
        <v>57</v>
      </c>
      <c r="D94" s="64"/>
      <c r="E94" s="42" t="s">
        <v>34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>
        <v>16</v>
      </c>
      <c r="U94" s="14">
        <v>32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6" t="s">
        <v>315</v>
      </c>
      <c r="B95" s="48" t="s">
        <v>54</v>
      </c>
      <c r="C95" s="48" t="s">
        <v>55</v>
      </c>
      <c r="D95" s="64"/>
      <c r="E95" s="42" t="s">
        <v>11</v>
      </c>
      <c r="F95" s="19">
        <v>0</v>
      </c>
      <c r="G95" s="19">
        <v>0</v>
      </c>
      <c r="H95" s="19">
        <v>0</v>
      </c>
      <c r="I95" s="6"/>
      <c r="J95" s="6">
        <v>188</v>
      </c>
      <c r="K95" s="6"/>
      <c r="L95" s="6"/>
      <c r="M95" s="45"/>
      <c r="N95" s="14"/>
      <c r="O95" s="49">
        <v>38</v>
      </c>
      <c r="P95" s="14"/>
      <c r="Q95" s="14">
        <v>56</v>
      </c>
      <c r="R95" s="14"/>
      <c r="S95" s="14"/>
      <c r="T95" s="14">
        <v>166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6" t="s">
        <v>316</v>
      </c>
      <c r="B96" s="45" t="s">
        <v>794</v>
      </c>
      <c r="C96" s="45" t="s">
        <v>115</v>
      </c>
      <c r="D96" s="64"/>
      <c r="E96" s="42"/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>
        <v>3</v>
      </c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6" t="s">
        <v>317</v>
      </c>
      <c r="B97" s="45" t="s">
        <v>815</v>
      </c>
      <c r="C97" s="45" t="s">
        <v>530</v>
      </c>
      <c r="D97" s="79" t="s">
        <v>389</v>
      </c>
      <c r="E97" s="42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>
        <v>5</v>
      </c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6" t="s">
        <v>318</v>
      </c>
      <c r="B98" s="45" t="s">
        <v>813</v>
      </c>
      <c r="C98" s="45" t="s">
        <v>74</v>
      </c>
      <c r="D98" s="79" t="s">
        <v>388</v>
      </c>
      <c r="E98" s="42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>
        <v>10</v>
      </c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6" t="s">
        <v>319</v>
      </c>
      <c r="B99" s="45" t="s">
        <v>622</v>
      </c>
      <c r="C99" s="45" t="s">
        <v>623</v>
      </c>
      <c r="D99" s="64"/>
      <c r="E99" s="42" t="s">
        <v>11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>
        <v>126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6" t="s">
        <v>320</v>
      </c>
      <c r="B100" s="45" t="s">
        <v>639</v>
      </c>
      <c r="C100" s="45" t="s">
        <v>623</v>
      </c>
      <c r="D100" s="64"/>
      <c r="E100" s="42" t="s">
        <v>35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>
        <v>30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6" t="s">
        <v>321</v>
      </c>
      <c r="B101" s="45" t="s">
        <v>625</v>
      </c>
      <c r="C101" s="45" t="s">
        <v>623</v>
      </c>
      <c r="D101" s="64"/>
      <c r="E101" s="42" t="s">
        <v>11</v>
      </c>
      <c r="F101" s="19">
        <v>0</v>
      </c>
      <c r="G101" s="19">
        <v>0</v>
      </c>
      <c r="H101" s="19">
        <v>0</v>
      </c>
      <c r="I101" s="6"/>
      <c r="J101" s="6"/>
      <c r="K101" s="6">
        <v>130</v>
      </c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>
        <v>99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6" t="s">
        <v>322</v>
      </c>
      <c r="B102" s="45" t="s">
        <v>624</v>
      </c>
      <c r="C102" s="45" t="s">
        <v>623</v>
      </c>
      <c r="D102" s="64"/>
      <c r="E102" s="42" t="s">
        <v>11</v>
      </c>
      <c r="F102" s="13">
        <v>0</v>
      </c>
      <c r="G102" s="13">
        <v>0</v>
      </c>
      <c r="H102" s="13">
        <v>0</v>
      </c>
      <c r="I102" s="6"/>
      <c r="J102" s="6"/>
      <c r="K102" s="6">
        <v>194</v>
      </c>
      <c r="L102" s="6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>
        <v>111</v>
      </c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6" t="s">
        <v>323</v>
      </c>
      <c r="B103" s="45" t="s">
        <v>635</v>
      </c>
      <c r="C103" s="45" t="s">
        <v>623</v>
      </c>
      <c r="D103" s="64"/>
      <c r="E103" s="42" t="s">
        <v>11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33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6" t="s">
        <v>324</v>
      </c>
      <c r="B104" s="45" t="s">
        <v>669</v>
      </c>
      <c r="C104" s="45" t="s">
        <v>55</v>
      </c>
      <c r="D104" s="64" t="s">
        <v>390</v>
      </c>
      <c r="E104" s="42" t="s">
        <v>34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>
        <v>6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6" t="s">
        <v>325</v>
      </c>
      <c r="B105" s="45" t="s">
        <v>793</v>
      </c>
      <c r="C105" s="45" t="s">
        <v>620</v>
      </c>
      <c r="D105" s="64"/>
      <c r="E105" s="42"/>
      <c r="F105" s="19">
        <v>0</v>
      </c>
      <c r="G105" s="19">
        <v>0</v>
      </c>
      <c r="H105" s="19">
        <v>0</v>
      </c>
      <c r="I105" s="6"/>
      <c r="J105" s="6"/>
      <c r="K105" s="6"/>
      <c r="L105" s="6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>
        <v>4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6" t="s">
        <v>326</v>
      </c>
      <c r="B106" s="45" t="s">
        <v>434</v>
      </c>
      <c r="C106" s="65" t="s">
        <v>74</v>
      </c>
      <c r="D106" s="64" t="s">
        <v>459</v>
      </c>
      <c r="E106" s="42" t="s">
        <v>35</v>
      </c>
      <c r="F106" s="19">
        <v>0</v>
      </c>
      <c r="G106" s="19">
        <v>0</v>
      </c>
      <c r="H106" s="19">
        <v>0</v>
      </c>
      <c r="I106" s="6"/>
      <c r="J106" s="6"/>
      <c r="K106" s="6"/>
      <c r="L106" s="6">
        <v>63</v>
      </c>
      <c r="M106" s="14"/>
      <c r="N106" s="14"/>
      <c r="O106" s="14"/>
      <c r="P106" s="14"/>
      <c r="Q106" s="14"/>
      <c r="R106" s="14"/>
      <c r="S106" s="14">
        <v>6</v>
      </c>
      <c r="T106" s="14"/>
      <c r="U106" s="14">
        <v>6</v>
      </c>
      <c r="V106" s="14">
        <v>2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>
        <v>31</v>
      </c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6" t="s">
        <v>327</v>
      </c>
      <c r="B107" s="45" t="s">
        <v>445</v>
      </c>
      <c r="C107" s="65" t="s">
        <v>74</v>
      </c>
      <c r="D107" s="64" t="s">
        <v>395</v>
      </c>
      <c r="E107" s="42" t="s">
        <v>27</v>
      </c>
      <c r="F107" s="19">
        <v>0</v>
      </c>
      <c r="G107" s="19">
        <v>0</v>
      </c>
      <c r="H107" s="19">
        <v>0</v>
      </c>
      <c r="I107" s="6"/>
      <c r="J107" s="6"/>
      <c r="K107" s="6"/>
      <c r="L107" s="6"/>
      <c r="M107" s="14"/>
      <c r="N107" s="14"/>
      <c r="O107" s="14"/>
      <c r="P107" s="14"/>
      <c r="Q107" s="14"/>
      <c r="R107" s="14"/>
      <c r="S107" s="14">
        <v>2</v>
      </c>
      <c r="T107" s="14"/>
      <c r="U107" s="14">
        <v>3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6" t="s">
        <v>328</v>
      </c>
      <c r="B108" s="45" t="s">
        <v>212</v>
      </c>
      <c r="C108" s="45" t="s">
        <v>188</v>
      </c>
      <c r="D108" s="64"/>
      <c r="E108" s="42" t="s">
        <v>34</v>
      </c>
      <c r="F108" s="19">
        <v>0</v>
      </c>
      <c r="G108" s="19">
        <v>0</v>
      </c>
      <c r="H108" s="19">
        <v>0</v>
      </c>
      <c r="I108" s="6"/>
      <c r="J108" s="6"/>
      <c r="K108" s="6"/>
      <c r="L108" s="6"/>
      <c r="M108" s="14">
        <v>1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6" t="s">
        <v>329</v>
      </c>
      <c r="B109" s="47" t="s">
        <v>94</v>
      </c>
      <c r="C109" s="47" t="s">
        <v>114</v>
      </c>
      <c r="D109" s="64"/>
      <c r="E109" s="42" t="s">
        <v>12</v>
      </c>
      <c r="F109" s="19">
        <v>0</v>
      </c>
      <c r="G109" s="19">
        <v>0</v>
      </c>
      <c r="H109" s="19">
        <v>0</v>
      </c>
      <c r="I109" s="6">
        <v>86</v>
      </c>
      <c r="J109" s="6"/>
      <c r="K109" s="6">
        <v>140</v>
      </c>
      <c r="L109" s="6">
        <v>141</v>
      </c>
      <c r="M109" s="45"/>
      <c r="N109" s="19">
        <v>12</v>
      </c>
      <c r="R109" s="14">
        <v>16</v>
      </c>
      <c r="S109" s="14"/>
      <c r="T109" s="14">
        <v>52</v>
      </c>
      <c r="U109" s="14"/>
      <c r="V109" s="14"/>
      <c r="W109" s="14"/>
      <c r="X109" s="14"/>
      <c r="Y109" s="14"/>
      <c r="Z109" s="14"/>
      <c r="AA109" s="14"/>
      <c r="AB109" s="14">
        <v>14</v>
      </c>
      <c r="AC109" s="14"/>
      <c r="AD109" s="14"/>
      <c r="AE109" s="14"/>
      <c r="AF109" s="14"/>
      <c r="AG109" s="14">
        <v>39</v>
      </c>
      <c r="AH109" s="14"/>
      <c r="AI109" s="14"/>
      <c r="AJ109" s="14"/>
      <c r="AK109" s="14"/>
      <c r="AL109" s="14"/>
      <c r="AM109" s="14">
        <v>72</v>
      </c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6" t="s">
        <v>330</v>
      </c>
      <c r="B110" s="45" t="s">
        <v>205</v>
      </c>
      <c r="C110" s="45" t="s">
        <v>188</v>
      </c>
      <c r="D110" s="64"/>
      <c r="E110" s="42" t="s">
        <v>11</v>
      </c>
      <c r="F110" s="19">
        <v>0</v>
      </c>
      <c r="G110" s="19">
        <v>0</v>
      </c>
      <c r="H110" s="19">
        <v>0</v>
      </c>
      <c r="I110" s="6">
        <v>90</v>
      </c>
      <c r="J110" s="6">
        <v>185</v>
      </c>
      <c r="K110" s="6"/>
      <c r="L110" s="6"/>
      <c r="M110" s="14">
        <v>8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6" t="s">
        <v>331</v>
      </c>
      <c r="B111" s="45" t="s">
        <v>281</v>
      </c>
      <c r="C111" s="45" t="s">
        <v>128</v>
      </c>
      <c r="D111" s="64"/>
      <c r="E111" s="42" t="s">
        <v>27</v>
      </c>
      <c r="F111" s="19">
        <v>0</v>
      </c>
      <c r="G111" s="19">
        <v>0</v>
      </c>
      <c r="H111" s="19">
        <v>0</v>
      </c>
      <c r="I111" s="6">
        <v>58</v>
      </c>
      <c r="J111" s="6"/>
      <c r="K111" s="6"/>
      <c r="L111" s="6"/>
      <c r="M111" s="14"/>
      <c r="N111" s="14"/>
      <c r="O111" s="14"/>
      <c r="P111" s="14"/>
      <c r="Q111" s="14"/>
      <c r="R111" s="14">
        <v>13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6" t="s">
        <v>332</v>
      </c>
      <c r="B112" s="47" t="s">
        <v>97</v>
      </c>
      <c r="C112" s="47" t="s">
        <v>111</v>
      </c>
      <c r="D112" s="64"/>
      <c r="E112" s="42" t="s">
        <v>12</v>
      </c>
      <c r="F112" s="19">
        <v>0</v>
      </c>
      <c r="G112" s="19">
        <v>0</v>
      </c>
      <c r="H112" s="19">
        <v>0</v>
      </c>
      <c r="I112" s="6"/>
      <c r="J112" s="6"/>
      <c r="K112" s="6"/>
      <c r="L112" s="6"/>
      <c r="M112" s="45"/>
      <c r="N112" s="14">
        <v>9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6" t="s">
        <v>333</v>
      </c>
      <c r="B113" s="45" t="s">
        <v>646</v>
      </c>
      <c r="C113" s="45" t="s">
        <v>647</v>
      </c>
      <c r="D113" s="64" t="s">
        <v>387</v>
      </c>
      <c r="E113" s="42" t="s">
        <v>35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>
        <v>18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6" t="s">
        <v>334</v>
      </c>
      <c r="B114" s="45" t="s">
        <v>630</v>
      </c>
      <c r="C114" s="45" t="s">
        <v>237</v>
      </c>
      <c r="D114" s="64"/>
      <c r="E114" s="42" t="s">
        <v>11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>
        <v>45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6" t="s">
        <v>335</v>
      </c>
      <c r="B115" s="45" t="s">
        <v>460</v>
      </c>
      <c r="C115" s="45" t="s">
        <v>108</v>
      </c>
      <c r="D115" s="64"/>
      <c r="E115" s="42" t="s">
        <v>11</v>
      </c>
      <c r="F115" s="19">
        <v>0</v>
      </c>
      <c r="G115" s="19">
        <v>0</v>
      </c>
      <c r="H115" s="19">
        <v>0</v>
      </c>
      <c r="I115" s="6"/>
      <c r="J115" s="6">
        <v>226</v>
      </c>
      <c r="K115" s="6">
        <v>168</v>
      </c>
      <c r="L115" s="6">
        <v>207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>
        <v>131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6" t="s">
        <v>336</v>
      </c>
      <c r="B116" s="45" t="s">
        <v>527</v>
      </c>
      <c r="C116" s="45" t="s">
        <v>115</v>
      </c>
      <c r="D116" s="64"/>
      <c r="E116" s="42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45">
        <v>2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6" t="s">
        <v>337</v>
      </c>
      <c r="B117" s="45" t="s">
        <v>435</v>
      </c>
      <c r="C117" s="65" t="s">
        <v>436</v>
      </c>
      <c r="D117" s="64" t="s">
        <v>388</v>
      </c>
      <c r="E117" s="42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14"/>
      <c r="N117" s="14"/>
      <c r="O117" s="14"/>
      <c r="P117" s="14"/>
      <c r="Q117" s="14"/>
      <c r="R117" s="14"/>
      <c r="S117" s="14">
        <v>5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6" t="s">
        <v>338</v>
      </c>
      <c r="B118" s="45" t="s">
        <v>654</v>
      </c>
      <c r="C118" s="45" t="s">
        <v>634</v>
      </c>
      <c r="D118" s="64" t="s">
        <v>388</v>
      </c>
      <c r="E118" s="42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>
        <v>12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6" t="s">
        <v>339</v>
      </c>
      <c r="B119" s="45" t="s">
        <v>652</v>
      </c>
      <c r="C119" s="45" t="s">
        <v>634</v>
      </c>
      <c r="D119" s="64" t="s">
        <v>389</v>
      </c>
      <c r="E119" s="42" t="s">
        <v>35</v>
      </c>
      <c r="F119" s="19">
        <v>0</v>
      </c>
      <c r="G119" s="19">
        <v>0</v>
      </c>
      <c r="H119" s="19">
        <v>0</v>
      </c>
      <c r="I119" s="6"/>
      <c r="J119" s="6"/>
      <c r="K119" s="6"/>
      <c r="L119" s="6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>
        <v>13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6" t="s">
        <v>340</v>
      </c>
      <c r="B120" s="45" t="s">
        <v>490</v>
      </c>
      <c r="C120" s="45" t="s">
        <v>294</v>
      </c>
      <c r="D120" s="64" t="s">
        <v>390</v>
      </c>
      <c r="E120" s="42" t="s">
        <v>34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>
        <v>23</v>
      </c>
      <c r="W120" s="14"/>
      <c r="X120" s="14"/>
      <c r="Y120" s="14">
        <v>13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>
        <v>61</v>
      </c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6" t="s">
        <v>341</v>
      </c>
      <c r="B121" s="45" t="s">
        <v>492</v>
      </c>
      <c r="C121" s="45" t="s">
        <v>294</v>
      </c>
      <c r="D121" s="64" t="s">
        <v>395</v>
      </c>
      <c r="E121" s="42" t="s">
        <v>27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/>
      <c r="S121" s="14"/>
      <c r="T121" s="14"/>
      <c r="U121" s="14"/>
      <c r="V121" s="14">
        <v>3</v>
      </c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6" t="s">
        <v>342</v>
      </c>
      <c r="B122" s="47" t="s">
        <v>98</v>
      </c>
      <c r="C122" s="47" t="s">
        <v>111</v>
      </c>
      <c r="D122" s="64"/>
      <c r="E122" s="42" t="s">
        <v>11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45"/>
      <c r="N122" s="14">
        <v>8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6" t="s">
        <v>343</v>
      </c>
      <c r="B123" s="70" t="s">
        <v>558</v>
      </c>
      <c r="C123" s="70" t="s">
        <v>620</v>
      </c>
      <c r="D123" s="64"/>
      <c r="E123" s="42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>
        <v>20</v>
      </c>
      <c r="AB123" s="14"/>
      <c r="AC123" s="14"/>
      <c r="AD123" s="14">
        <v>3</v>
      </c>
      <c r="AE123" s="14"/>
      <c r="AF123" s="14"/>
      <c r="AG123" s="14"/>
      <c r="AH123" s="14"/>
      <c r="AI123" s="14"/>
      <c r="AJ123" s="14">
        <v>10</v>
      </c>
      <c r="AK123" s="14"/>
      <c r="AL123" s="14"/>
      <c r="AM123" s="14">
        <v>17</v>
      </c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6" t="s">
        <v>344</v>
      </c>
      <c r="B124" s="50" t="s">
        <v>296</v>
      </c>
      <c r="C124" s="50" t="s">
        <v>59</v>
      </c>
      <c r="D124" s="64" t="s">
        <v>391</v>
      </c>
      <c r="E124" s="42" t="s">
        <v>11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>
        <v>18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6" t="s">
        <v>345</v>
      </c>
      <c r="B125" s="45" t="s">
        <v>227</v>
      </c>
      <c r="C125" s="45" t="s">
        <v>112</v>
      </c>
      <c r="D125" s="64"/>
      <c r="E125" s="42" t="s">
        <v>11</v>
      </c>
      <c r="F125" s="19">
        <v>0</v>
      </c>
      <c r="G125" s="19">
        <v>0</v>
      </c>
      <c r="H125" s="19">
        <v>0</v>
      </c>
      <c r="I125" s="6">
        <v>283</v>
      </c>
      <c r="J125" s="6">
        <v>191</v>
      </c>
      <c r="K125" s="6"/>
      <c r="L125" s="6">
        <v>170</v>
      </c>
      <c r="M125" s="14"/>
      <c r="N125" s="14"/>
      <c r="O125" s="14"/>
      <c r="P125" s="14"/>
      <c r="Q125" s="14"/>
      <c r="R125" s="14"/>
      <c r="S125" s="14"/>
      <c r="T125" s="14">
        <v>154</v>
      </c>
      <c r="U125" s="14"/>
      <c r="V125" s="14"/>
      <c r="W125" s="14"/>
      <c r="X125" s="14"/>
      <c r="Y125" s="14"/>
      <c r="Z125" s="14"/>
      <c r="AA125" s="14">
        <v>75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>
        <v>117</v>
      </c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6" t="s">
        <v>346</v>
      </c>
      <c r="B126" s="45" t="s">
        <v>425</v>
      </c>
      <c r="C126" s="45" t="s">
        <v>246</v>
      </c>
      <c r="D126" s="64"/>
      <c r="E126" s="42" t="s">
        <v>11</v>
      </c>
      <c r="F126" s="19">
        <v>0</v>
      </c>
      <c r="G126" s="19">
        <v>0</v>
      </c>
      <c r="H126" s="19">
        <v>0</v>
      </c>
      <c r="I126" s="6"/>
      <c r="J126" s="6">
        <v>156</v>
      </c>
      <c r="K126" s="6"/>
      <c r="L126" s="6">
        <v>176</v>
      </c>
      <c r="M126" s="14"/>
      <c r="N126" s="14"/>
      <c r="O126" s="14"/>
      <c r="P126" s="14"/>
      <c r="Q126" s="14"/>
      <c r="R126" s="14"/>
      <c r="S126" s="14"/>
      <c r="T126" s="14">
        <v>62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>
        <v>53</v>
      </c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6" t="s">
        <v>347</v>
      </c>
      <c r="B127" s="50" t="s">
        <v>277</v>
      </c>
      <c r="C127" s="50" t="s">
        <v>286</v>
      </c>
      <c r="D127" s="64"/>
      <c r="E127" s="42" t="s">
        <v>27</v>
      </c>
      <c r="F127" s="19">
        <v>0</v>
      </c>
      <c r="G127" s="19">
        <v>0</v>
      </c>
      <c r="H127" s="19">
        <v>0</v>
      </c>
      <c r="I127" s="6">
        <v>72</v>
      </c>
      <c r="J127" s="6">
        <v>87</v>
      </c>
      <c r="K127" s="6"/>
      <c r="L127" s="6"/>
      <c r="M127" s="14"/>
      <c r="N127" s="14"/>
      <c r="O127" s="14"/>
      <c r="P127" s="14"/>
      <c r="Q127" s="14">
        <v>32</v>
      </c>
      <c r="R127" s="14">
        <v>15</v>
      </c>
      <c r="S127" s="14"/>
      <c r="T127" s="14">
        <v>28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6" t="s">
        <v>348</v>
      </c>
      <c r="B128" s="47" t="s">
        <v>89</v>
      </c>
      <c r="C128" s="47" t="s">
        <v>115</v>
      </c>
      <c r="D128" s="64" t="s">
        <v>421</v>
      </c>
      <c r="E128" s="42" t="s">
        <v>34</v>
      </c>
      <c r="F128" s="19">
        <v>0</v>
      </c>
      <c r="G128" s="19">
        <v>0</v>
      </c>
      <c r="H128" s="19">
        <v>0</v>
      </c>
      <c r="I128" s="6">
        <v>153</v>
      </c>
      <c r="J128" s="6">
        <v>172</v>
      </c>
      <c r="K128" s="6">
        <v>118</v>
      </c>
      <c r="L128" s="6"/>
      <c r="M128" s="45"/>
      <c r="N128" s="19">
        <v>18</v>
      </c>
      <c r="R128" s="14">
        <v>40</v>
      </c>
      <c r="S128" s="14"/>
      <c r="T128" s="14"/>
      <c r="U128" s="14"/>
      <c r="V128" s="14"/>
      <c r="W128" s="14"/>
      <c r="X128" s="14"/>
      <c r="Y128" s="14"/>
      <c r="Z128" s="14"/>
      <c r="AA128" s="14">
        <v>100</v>
      </c>
      <c r="AB128" s="14"/>
      <c r="AC128" s="14"/>
      <c r="AD128" s="14"/>
      <c r="AE128" s="14"/>
      <c r="AF128" s="14"/>
      <c r="AG128" s="14"/>
      <c r="AH128" s="14"/>
      <c r="AI128" s="14"/>
      <c r="AJ128" s="14">
        <v>27</v>
      </c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6" t="s">
        <v>349</v>
      </c>
      <c r="B129" s="45" t="s">
        <v>210</v>
      </c>
      <c r="C129" s="45" t="s">
        <v>188</v>
      </c>
      <c r="D129" s="64"/>
      <c r="E129" s="42" t="s">
        <v>27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>
        <v>3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6" t="s">
        <v>350</v>
      </c>
      <c r="B130" s="50" t="s">
        <v>116</v>
      </c>
      <c r="C130" s="50" t="s">
        <v>128</v>
      </c>
      <c r="D130" s="64"/>
      <c r="E130" s="42" t="s">
        <v>11</v>
      </c>
      <c r="F130" s="19">
        <v>0</v>
      </c>
      <c r="G130" s="19">
        <v>0</v>
      </c>
      <c r="H130" s="19">
        <v>0</v>
      </c>
      <c r="I130" s="6">
        <v>136</v>
      </c>
      <c r="J130" s="6"/>
      <c r="K130" s="6">
        <v>180</v>
      </c>
      <c r="L130" s="6">
        <v>210</v>
      </c>
      <c r="M130" s="14"/>
      <c r="N130" s="14"/>
      <c r="O130" s="14"/>
      <c r="P130" s="14">
        <v>32</v>
      </c>
      <c r="Q130" s="14"/>
      <c r="R130" s="14">
        <v>73</v>
      </c>
      <c r="S130" s="14"/>
      <c r="T130" s="14"/>
      <c r="U130" s="14"/>
      <c r="V130" s="14"/>
      <c r="W130" s="14">
        <v>22</v>
      </c>
      <c r="X130" s="14"/>
      <c r="Y130" s="14"/>
      <c r="Z130" s="14"/>
      <c r="AA130" s="14">
        <v>92</v>
      </c>
      <c r="AB130" s="14">
        <v>20</v>
      </c>
      <c r="AC130" s="14"/>
      <c r="AD130" s="14"/>
      <c r="AE130" s="14"/>
      <c r="AF130" s="14"/>
      <c r="AG130" s="14">
        <v>35</v>
      </c>
      <c r="AH130" s="14"/>
      <c r="AI130" s="14">
        <v>57</v>
      </c>
      <c r="AJ130" s="14"/>
      <c r="AK130" s="14">
        <v>58</v>
      </c>
      <c r="AL130" s="14">
        <v>31</v>
      </c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6" t="s">
        <v>351</v>
      </c>
      <c r="B131" s="45" t="s">
        <v>653</v>
      </c>
      <c r="C131" s="45" t="s">
        <v>486</v>
      </c>
      <c r="D131" s="64" t="s">
        <v>393</v>
      </c>
      <c r="E131" s="42" t="s">
        <v>34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>
        <v>13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6" t="s">
        <v>352</v>
      </c>
      <c r="B132" s="45" t="s">
        <v>247</v>
      </c>
      <c r="C132" s="45" t="s">
        <v>233</v>
      </c>
      <c r="D132" s="64"/>
      <c r="E132" s="42" t="s">
        <v>27</v>
      </c>
      <c r="F132" s="19">
        <v>0</v>
      </c>
      <c r="G132" s="19">
        <v>0</v>
      </c>
      <c r="H132" s="19">
        <v>0</v>
      </c>
      <c r="I132" s="6">
        <v>181</v>
      </c>
      <c r="J132" s="6">
        <v>200</v>
      </c>
      <c r="K132" s="6"/>
      <c r="L132" s="6">
        <v>119</v>
      </c>
      <c r="M132" s="14"/>
      <c r="N132" s="14"/>
      <c r="O132" s="14"/>
      <c r="P132" s="14"/>
      <c r="Q132" s="14"/>
      <c r="R132" s="14"/>
      <c r="S132" s="14"/>
      <c r="T132" s="14">
        <v>67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>
        <v>115</v>
      </c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6" t="s">
        <v>353</v>
      </c>
      <c r="B133" s="47" t="s">
        <v>80</v>
      </c>
      <c r="C133" s="47" t="s">
        <v>108</v>
      </c>
      <c r="D133" s="64"/>
      <c r="E133" s="42" t="s">
        <v>11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5"/>
      <c r="N133" s="19">
        <v>33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6" t="s">
        <v>354</v>
      </c>
      <c r="B134" s="48" t="s">
        <v>70</v>
      </c>
      <c r="C134" s="48" t="s">
        <v>61</v>
      </c>
      <c r="D134" s="64" t="s">
        <v>388</v>
      </c>
      <c r="E134" s="42" t="s">
        <v>35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5"/>
      <c r="O134" s="49">
        <v>6</v>
      </c>
      <c r="Q134" s="19">
        <v>10</v>
      </c>
      <c r="R134" s="14"/>
      <c r="S134" s="14">
        <v>4</v>
      </c>
      <c r="T134" s="14"/>
      <c r="U134" s="14">
        <v>5</v>
      </c>
      <c r="V134" s="14">
        <v>5</v>
      </c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>
        <v>8</v>
      </c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6" t="s">
        <v>355</v>
      </c>
      <c r="B135" s="45" t="s">
        <v>400</v>
      </c>
      <c r="C135" s="45" t="s">
        <v>128</v>
      </c>
      <c r="D135" s="64"/>
      <c r="E135" s="42" t="s">
        <v>11</v>
      </c>
      <c r="F135" s="19">
        <v>0</v>
      </c>
      <c r="G135" s="19">
        <v>0</v>
      </c>
      <c r="H135" s="19">
        <v>0</v>
      </c>
      <c r="I135" s="6"/>
      <c r="J135" s="6">
        <v>121</v>
      </c>
      <c r="K135" s="6"/>
      <c r="L135" s="6">
        <v>125</v>
      </c>
      <c r="M135" s="14"/>
      <c r="N135" s="14"/>
      <c r="O135" s="14"/>
      <c r="P135" s="14"/>
      <c r="Q135" s="14"/>
      <c r="R135" s="14">
        <v>88</v>
      </c>
      <c r="S135" s="14"/>
      <c r="T135" s="14">
        <v>46</v>
      </c>
      <c r="U135" s="14"/>
      <c r="V135" s="14"/>
      <c r="W135" s="14"/>
      <c r="X135" s="14"/>
      <c r="Y135" s="14"/>
      <c r="Z135" s="14"/>
      <c r="AA135" s="14">
        <v>44</v>
      </c>
      <c r="AB135" s="14"/>
      <c r="AC135" s="14"/>
      <c r="AD135" s="14"/>
      <c r="AE135" s="14">
        <v>20</v>
      </c>
      <c r="AF135" s="14"/>
      <c r="AG135" s="14"/>
      <c r="AH135" s="14"/>
      <c r="AI135" s="14">
        <v>34</v>
      </c>
      <c r="AJ135" s="14"/>
      <c r="AK135" s="14"/>
      <c r="AL135" s="14"/>
      <c r="AM135" s="14">
        <v>45</v>
      </c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6" t="s">
        <v>356</v>
      </c>
      <c r="B136" s="45" t="s">
        <v>803</v>
      </c>
      <c r="C136" s="45" t="s">
        <v>799</v>
      </c>
      <c r="D136" s="79" t="s">
        <v>390</v>
      </c>
      <c r="E136" s="42" t="s">
        <v>34</v>
      </c>
      <c r="F136" s="19">
        <v>0</v>
      </c>
      <c r="G136" s="19">
        <v>0</v>
      </c>
      <c r="H136" s="19">
        <v>0</v>
      </c>
      <c r="I136" s="6"/>
      <c r="J136" s="6"/>
      <c r="K136" s="6"/>
      <c r="L136" s="6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>
        <v>28</v>
      </c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6" t="s">
        <v>357</v>
      </c>
      <c r="B137" s="50" t="s">
        <v>302</v>
      </c>
      <c r="C137" s="50" t="s">
        <v>61</v>
      </c>
      <c r="D137" s="64" t="s">
        <v>387</v>
      </c>
      <c r="E137" s="42" t="s">
        <v>35</v>
      </c>
      <c r="F137" s="19">
        <v>0</v>
      </c>
      <c r="G137" s="19">
        <v>0</v>
      </c>
      <c r="H137" s="19">
        <v>0</v>
      </c>
      <c r="I137" s="6"/>
      <c r="J137" s="6"/>
      <c r="K137" s="6"/>
      <c r="L137" s="6">
        <v>61</v>
      </c>
      <c r="M137" s="14"/>
      <c r="N137" s="14"/>
      <c r="O137" s="14"/>
      <c r="P137" s="14"/>
      <c r="Q137" s="14">
        <v>12</v>
      </c>
      <c r="R137" s="14"/>
      <c r="S137" s="14"/>
      <c r="T137" s="14"/>
      <c r="U137" s="14">
        <v>9</v>
      </c>
      <c r="V137" s="14">
        <v>10</v>
      </c>
      <c r="W137" s="14"/>
      <c r="X137" s="14"/>
      <c r="Y137" s="14">
        <v>9</v>
      </c>
      <c r="Z137" s="14"/>
      <c r="AA137" s="14"/>
      <c r="AB137" s="14"/>
      <c r="AC137" s="14">
        <v>12</v>
      </c>
      <c r="AD137" s="14"/>
      <c r="AE137" s="14"/>
      <c r="AF137" s="14"/>
      <c r="AG137" s="14"/>
      <c r="AH137" s="14"/>
      <c r="AI137" s="14"/>
      <c r="AJ137" s="14"/>
      <c r="AK137" s="14"/>
      <c r="AL137" s="14">
        <v>24</v>
      </c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6" t="s">
        <v>358</v>
      </c>
      <c r="B138" s="48" t="s">
        <v>64</v>
      </c>
      <c r="C138" s="48" t="s">
        <v>61</v>
      </c>
      <c r="D138" s="64"/>
      <c r="E138" s="42" t="s">
        <v>35</v>
      </c>
      <c r="F138" s="19">
        <v>0</v>
      </c>
      <c r="G138" s="19">
        <v>0</v>
      </c>
      <c r="H138" s="19">
        <v>0</v>
      </c>
      <c r="I138" s="6"/>
      <c r="J138" s="6"/>
      <c r="K138" s="6"/>
      <c r="L138" s="6"/>
      <c r="M138" s="45"/>
      <c r="O138" s="49">
        <v>16</v>
      </c>
      <c r="R138" s="14"/>
      <c r="S138" s="14"/>
      <c r="T138" s="14"/>
      <c r="U138" s="14">
        <v>16</v>
      </c>
      <c r="V138" s="14">
        <v>8</v>
      </c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>
        <v>47</v>
      </c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6" t="s">
        <v>359</v>
      </c>
      <c r="B139" s="45" t="s">
        <v>827</v>
      </c>
      <c r="C139" s="45" t="s">
        <v>233</v>
      </c>
      <c r="D139" s="64"/>
      <c r="E139" s="42" t="s">
        <v>11</v>
      </c>
      <c r="F139" s="19">
        <v>0</v>
      </c>
      <c r="G139" s="19">
        <v>0</v>
      </c>
      <c r="H139" s="19">
        <v>0</v>
      </c>
      <c r="I139" s="6"/>
      <c r="J139" s="6"/>
      <c r="K139" s="6"/>
      <c r="L139" s="6">
        <v>81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6" t="s">
        <v>360</v>
      </c>
      <c r="B140" s="45" t="s">
        <v>645</v>
      </c>
      <c r="C140" s="45" t="s">
        <v>74</v>
      </c>
      <c r="D140" s="64" t="s">
        <v>387</v>
      </c>
      <c r="E140" s="42" t="s">
        <v>35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>
        <v>20</v>
      </c>
      <c r="AD140" s="14"/>
      <c r="AE140" s="14"/>
      <c r="AF140" s="14"/>
      <c r="AG140" s="14"/>
      <c r="AH140" s="14"/>
      <c r="AI140" s="14">
        <v>27</v>
      </c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6" t="s">
        <v>361</v>
      </c>
      <c r="B141" s="50" t="s">
        <v>125</v>
      </c>
      <c r="C141" s="45" t="s">
        <v>188</v>
      </c>
      <c r="D141" s="64"/>
      <c r="E141" s="42" t="s">
        <v>11</v>
      </c>
      <c r="F141" s="19">
        <v>0</v>
      </c>
      <c r="G141" s="19">
        <v>0</v>
      </c>
      <c r="H141" s="19">
        <v>0</v>
      </c>
      <c r="I141" s="6">
        <v>76</v>
      </c>
      <c r="J141" s="6"/>
      <c r="K141" s="6"/>
      <c r="L141" s="6"/>
      <c r="M141" s="14"/>
      <c r="N141" s="14"/>
      <c r="O141" s="14"/>
      <c r="P141" s="14">
        <v>4</v>
      </c>
      <c r="Q141" s="14"/>
      <c r="R141" s="14">
        <v>12</v>
      </c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6" t="s">
        <v>362</v>
      </c>
      <c r="B142" s="45" t="s">
        <v>663</v>
      </c>
      <c r="C142" s="45" t="s">
        <v>634</v>
      </c>
      <c r="D142" s="64" t="s">
        <v>387</v>
      </c>
      <c r="E142" s="42" t="s">
        <v>35</v>
      </c>
      <c r="F142" s="19">
        <v>0</v>
      </c>
      <c r="G142" s="19">
        <v>0</v>
      </c>
      <c r="H142" s="19">
        <v>0</v>
      </c>
      <c r="I142" s="6"/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>
        <v>8</v>
      </c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6" t="s">
        <v>363</v>
      </c>
      <c r="B143" s="45" t="s">
        <v>408</v>
      </c>
      <c r="C143" s="45" t="s">
        <v>268</v>
      </c>
      <c r="D143" s="64"/>
      <c r="E143" s="42" t="s">
        <v>12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>
        <v>11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6" t="s">
        <v>364</v>
      </c>
      <c r="B144" s="45" t="s">
        <v>521</v>
      </c>
      <c r="C144" s="45" t="s">
        <v>115</v>
      </c>
      <c r="D144" s="64"/>
      <c r="E144" s="42" t="s">
        <v>35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45">
        <v>14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6" t="s">
        <v>365</v>
      </c>
      <c r="B145" s="45" t="s">
        <v>491</v>
      </c>
      <c r="C145" s="45" t="s">
        <v>57</v>
      </c>
      <c r="D145" s="64" t="s">
        <v>393</v>
      </c>
      <c r="E145" s="42" t="s">
        <v>34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>
        <v>7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6" t="s">
        <v>366</v>
      </c>
      <c r="B146" s="45" t="s">
        <v>484</v>
      </c>
      <c r="C146" s="45" t="s">
        <v>57</v>
      </c>
      <c r="D146" s="64" t="s">
        <v>421</v>
      </c>
      <c r="E146" s="42" t="s">
        <v>27</v>
      </c>
      <c r="F146" s="19">
        <v>0</v>
      </c>
      <c r="G146" s="19">
        <v>0</v>
      </c>
      <c r="H146" s="19">
        <v>0</v>
      </c>
      <c r="I146" s="6"/>
      <c r="J146" s="6"/>
      <c r="K146" s="6"/>
      <c r="L146" s="6"/>
      <c r="M146" s="14"/>
      <c r="N146" s="14"/>
      <c r="O146" s="14"/>
      <c r="P146" s="14"/>
      <c r="Q146" s="14"/>
      <c r="R146" s="14"/>
      <c r="S146" s="14"/>
      <c r="T146" s="14"/>
      <c r="U146" s="14">
        <v>8</v>
      </c>
      <c r="V146" s="14">
        <v>4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6" t="s">
        <v>367</v>
      </c>
      <c r="B147" s="45" t="s">
        <v>721</v>
      </c>
      <c r="C147" s="45" t="s">
        <v>55</v>
      </c>
      <c r="D147" s="64" t="s">
        <v>388</v>
      </c>
      <c r="E147" s="42" t="s">
        <v>35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>
        <v>1</v>
      </c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6" t="s">
        <v>368</v>
      </c>
      <c r="B148" s="66" t="s">
        <v>534</v>
      </c>
      <c r="C148" s="45" t="s">
        <v>530</v>
      </c>
      <c r="D148" s="77">
        <v>2008</v>
      </c>
      <c r="E148" s="78" t="s">
        <v>35</v>
      </c>
      <c r="F148" s="19">
        <v>0</v>
      </c>
      <c r="G148" s="19">
        <v>0</v>
      </c>
      <c r="H148" s="19">
        <v>0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45">
        <v>15</v>
      </c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>
        <v>16</v>
      </c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6" t="s">
        <v>369</v>
      </c>
      <c r="B149" s="45" t="s">
        <v>272</v>
      </c>
      <c r="C149" s="13" t="s">
        <v>188</v>
      </c>
      <c r="D149" s="64"/>
      <c r="E149" s="42" t="s">
        <v>11</v>
      </c>
      <c r="F149" s="13">
        <v>0</v>
      </c>
      <c r="G149" s="13">
        <v>0</v>
      </c>
      <c r="H149" s="13">
        <v>0</v>
      </c>
      <c r="I149" s="6">
        <v>102</v>
      </c>
      <c r="J149" s="6">
        <v>160</v>
      </c>
      <c r="K149" s="6">
        <v>105</v>
      </c>
      <c r="L149" s="6">
        <v>111</v>
      </c>
      <c r="M149" s="14"/>
      <c r="N149" s="14"/>
      <c r="O149" s="14"/>
      <c r="P149" s="14"/>
      <c r="Q149" s="14"/>
      <c r="R149" s="14">
        <v>38</v>
      </c>
      <c r="S149" s="14"/>
      <c r="T149" s="14">
        <v>79</v>
      </c>
      <c r="U149" s="14"/>
      <c r="V149" s="14"/>
      <c r="W149" s="14">
        <v>25</v>
      </c>
      <c r="X149" s="14"/>
      <c r="Y149" s="14"/>
      <c r="Z149" s="14"/>
      <c r="AA149" s="14">
        <v>46</v>
      </c>
      <c r="AB149" s="14"/>
      <c r="AC149" s="14"/>
      <c r="AD149" s="14"/>
      <c r="AE149" s="14"/>
      <c r="AF149" s="14"/>
      <c r="AG149" s="14"/>
      <c r="AH149" s="14">
        <v>36</v>
      </c>
      <c r="AI149" s="14"/>
      <c r="AJ149" s="14">
        <v>32</v>
      </c>
      <c r="AK149" s="14">
        <v>37</v>
      </c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6" t="s">
        <v>370</v>
      </c>
      <c r="B150" s="45" t="s">
        <v>643</v>
      </c>
      <c r="C150" s="45" t="s">
        <v>634</v>
      </c>
      <c r="D150" s="64" t="s">
        <v>387</v>
      </c>
      <c r="E150" s="42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>
        <v>26</v>
      </c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6" t="s">
        <v>371</v>
      </c>
      <c r="B151" s="45" t="s">
        <v>644</v>
      </c>
      <c r="C151" s="45" t="s">
        <v>634</v>
      </c>
      <c r="D151" s="64" t="s">
        <v>387</v>
      </c>
      <c r="E151" s="42" t="s">
        <v>35</v>
      </c>
      <c r="F151" s="19">
        <v>0</v>
      </c>
      <c r="G151" s="19">
        <v>0</v>
      </c>
      <c r="H151" s="19">
        <v>0</v>
      </c>
      <c r="I151" s="6"/>
      <c r="J151" s="6"/>
      <c r="K151" s="6"/>
      <c r="L151" s="6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>
        <v>24</v>
      </c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6" t="s">
        <v>372</v>
      </c>
      <c r="B152" s="47" t="s">
        <v>90</v>
      </c>
      <c r="C152" s="47" t="s">
        <v>115</v>
      </c>
      <c r="D152" s="64"/>
      <c r="E152" s="42" t="s">
        <v>11</v>
      </c>
      <c r="F152" s="19">
        <v>0</v>
      </c>
      <c r="G152" s="19">
        <v>0</v>
      </c>
      <c r="H152" s="19">
        <v>0</v>
      </c>
      <c r="I152" s="6">
        <v>140</v>
      </c>
      <c r="J152" s="6"/>
      <c r="K152" s="6">
        <v>114</v>
      </c>
      <c r="L152" s="6">
        <v>93</v>
      </c>
      <c r="M152" s="45"/>
      <c r="N152" s="14">
        <v>16</v>
      </c>
      <c r="O152" s="14"/>
      <c r="P152" s="14"/>
      <c r="Q152" s="14"/>
      <c r="R152" s="14"/>
      <c r="S152" s="14"/>
      <c r="T152" s="14">
        <v>40</v>
      </c>
      <c r="U152" s="14"/>
      <c r="V152" s="14"/>
      <c r="W152" s="14"/>
      <c r="X152" s="14"/>
      <c r="Y152" s="14"/>
      <c r="Z152" s="14"/>
      <c r="AA152" s="14">
        <v>58</v>
      </c>
      <c r="AB152" s="14"/>
      <c r="AC152" s="14"/>
      <c r="AD152" s="14">
        <v>11</v>
      </c>
      <c r="AE152" s="14"/>
      <c r="AF152" s="14"/>
      <c r="AG152" s="14"/>
      <c r="AH152" s="14"/>
      <c r="AI152" s="14"/>
      <c r="AJ152" s="14">
        <v>20</v>
      </c>
      <c r="AK152" s="14"/>
      <c r="AL152" s="14"/>
      <c r="AM152" s="14">
        <v>98</v>
      </c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6" t="s">
        <v>373</v>
      </c>
      <c r="B153" s="45" t="s">
        <v>489</v>
      </c>
      <c r="C153" s="45" t="s">
        <v>74</v>
      </c>
      <c r="D153" s="64" t="s">
        <v>388</v>
      </c>
      <c r="E153" s="42" t="s">
        <v>35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>
        <v>1</v>
      </c>
      <c r="V153" s="14"/>
      <c r="W153" s="14"/>
      <c r="X153" s="14"/>
      <c r="Y153" s="14"/>
      <c r="Z153" s="14"/>
      <c r="AA153" s="14"/>
      <c r="AB153" s="14"/>
      <c r="AC153" s="14">
        <v>16</v>
      </c>
      <c r="AD153" s="14"/>
      <c r="AE153" s="14"/>
      <c r="AF153" s="14"/>
      <c r="AG153" s="14"/>
      <c r="AH153" s="14"/>
      <c r="AI153" s="14">
        <v>26</v>
      </c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6" t="s">
        <v>374</v>
      </c>
      <c r="B154" s="50" t="s">
        <v>305</v>
      </c>
      <c r="C154" s="50" t="s">
        <v>109</v>
      </c>
      <c r="D154" s="64"/>
      <c r="E154" s="42" t="s">
        <v>11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>
        <v>7</v>
      </c>
      <c r="R154" s="14"/>
      <c r="S154" s="14"/>
      <c r="T154" s="14"/>
      <c r="U154" s="14"/>
      <c r="V154" s="14">
        <v>17</v>
      </c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6" t="s">
        <v>375</v>
      </c>
      <c r="B155" s="48" t="s">
        <v>75</v>
      </c>
      <c r="C155" s="48" t="s">
        <v>57</v>
      </c>
      <c r="D155" s="64"/>
      <c r="E155" s="42" t="s">
        <v>35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45"/>
      <c r="O155" s="49">
        <v>2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>
        <v>4</v>
      </c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6" t="s">
        <v>376</v>
      </c>
      <c r="B156" s="45" t="s">
        <v>795</v>
      </c>
      <c r="C156" s="45" t="s">
        <v>620</v>
      </c>
      <c r="D156" s="64"/>
      <c r="E156" s="42" t="s">
        <v>35</v>
      </c>
      <c r="F156" s="19">
        <v>0</v>
      </c>
      <c r="G156" s="19">
        <v>0</v>
      </c>
      <c r="H156" s="19">
        <v>0</v>
      </c>
      <c r="I156" s="6"/>
      <c r="J156" s="6"/>
      <c r="K156" s="6"/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>
        <v>1</v>
      </c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6" t="s">
        <v>377</v>
      </c>
      <c r="B157" s="48" t="s">
        <v>60</v>
      </c>
      <c r="C157" s="48" t="s">
        <v>61</v>
      </c>
      <c r="D157" s="64"/>
      <c r="E157" s="42" t="s">
        <v>34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45"/>
      <c r="N157" s="14"/>
      <c r="O157" s="49">
        <v>23</v>
      </c>
      <c r="P157" s="14"/>
      <c r="Q157" s="14"/>
      <c r="R157" s="14"/>
      <c r="S157" s="14">
        <v>27</v>
      </c>
      <c r="T157" s="14"/>
      <c r="U157" s="14">
        <v>26</v>
      </c>
      <c r="V157" s="14"/>
      <c r="W157" s="14"/>
      <c r="X157" s="14"/>
      <c r="Y157" s="14">
        <v>25</v>
      </c>
      <c r="Z157" s="14"/>
      <c r="AA157" s="14"/>
      <c r="AB157" s="14"/>
      <c r="AC157" s="14"/>
      <c r="AD157" s="14"/>
      <c r="AE157" s="14"/>
      <c r="AF157" s="14"/>
      <c r="AG157" s="14"/>
      <c r="AH157" s="14"/>
      <c r="AI157" s="14">
        <v>39</v>
      </c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6" t="s">
        <v>378</v>
      </c>
      <c r="B158" s="45" t="s">
        <v>265</v>
      </c>
      <c r="C158" s="45" t="s">
        <v>128</v>
      </c>
      <c r="D158" s="64"/>
      <c r="E158" s="42" t="s">
        <v>12</v>
      </c>
      <c r="F158" s="19">
        <v>0</v>
      </c>
      <c r="G158" s="19">
        <v>0</v>
      </c>
      <c r="H158" s="19">
        <v>0</v>
      </c>
      <c r="I158" s="6">
        <v>122</v>
      </c>
      <c r="J158" s="6"/>
      <c r="K158" s="6"/>
      <c r="L158" s="6">
        <v>198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>
        <v>40</v>
      </c>
      <c r="X158" s="14"/>
      <c r="Y158" s="14"/>
      <c r="Z158" s="14"/>
      <c r="AA158" s="14">
        <v>162</v>
      </c>
      <c r="AB158" s="14">
        <v>3</v>
      </c>
      <c r="AC158" s="14"/>
      <c r="AD158" s="14"/>
      <c r="AE158" s="14"/>
      <c r="AF158" s="14"/>
      <c r="AG158" s="14">
        <v>128</v>
      </c>
      <c r="AH158" s="14"/>
      <c r="AI158" s="14">
        <v>59</v>
      </c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6" t="s">
        <v>379</v>
      </c>
      <c r="B159" s="66" t="s">
        <v>539</v>
      </c>
      <c r="C159" s="45" t="s">
        <v>294</v>
      </c>
      <c r="D159" s="77">
        <v>2008</v>
      </c>
      <c r="E159" s="78" t="s">
        <v>35</v>
      </c>
      <c r="F159" s="19">
        <v>0</v>
      </c>
      <c r="G159" s="19">
        <v>0</v>
      </c>
      <c r="H159" s="19">
        <v>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45">
        <v>4</v>
      </c>
      <c r="Z159" s="14"/>
      <c r="AA159" s="14"/>
      <c r="AB159" s="14"/>
      <c r="AC159" s="14"/>
      <c r="AD159" s="14"/>
      <c r="AE159" s="14"/>
      <c r="AF159" s="14"/>
      <c r="AG159" s="14"/>
      <c r="AH159" s="14"/>
      <c r="AI159" s="14">
        <v>15</v>
      </c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6" t="s">
        <v>380</v>
      </c>
      <c r="B160" s="66" t="s">
        <v>538</v>
      </c>
      <c r="C160" s="45" t="s">
        <v>530</v>
      </c>
      <c r="D160" s="77">
        <v>2010</v>
      </c>
      <c r="E160" s="78" t="s">
        <v>35</v>
      </c>
      <c r="F160" s="19">
        <v>0</v>
      </c>
      <c r="G160" s="19">
        <v>0</v>
      </c>
      <c r="H160" s="19">
        <v>0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45">
        <v>5</v>
      </c>
      <c r="Z160" s="14"/>
      <c r="AA160" s="14"/>
      <c r="AB160" s="14"/>
      <c r="AC160" s="14"/>
      <c r="AD160" s="14"/>
      <c r="AE160" s="14"/>
      <c r="AF160" s="14"/>
      <c r="AG160" s="14"/>
      <c r="AH160" s="14"/>
      <c r="AI160" s="14">
        <v>21</v>
      </c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6" t="s">
        <v>381</v>
      </c>
      <c r="B161" s="45" t="s">
        <v>232</v>
      </c>
      <c r="C161" s="45" t="s">
        <v>233</v>
      </c>
      <c r="D161" s="64"/>
      <c r="E161" s="42" t="s">
        <v>11</v>
      </c>
      <c r="F161" s="19">
        <v>0</v>
      </c>
      <c r="G161" s="19">
        <v>0</v>
      </c>
      <c r="H161" s="19">
        <v>0</v>
      </c>
      <c r="I161" s="6">
        <v>221</v>
      </c>
      <c r="J161" s="6">
        <v>178</v>
      </c>
      <c r="K161" s="6"/>
      <c r="L161" s="6">
        <v>282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>
        <v>93</v>
      </c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6" t="s">
        <v>382</v>
      </c>
      <c r="B162" s="45" t="s">
        <v>712</v>
      </c>
      <c r="C162" s="45" t="s">
        <v>55</v>
      </c>
      <c r="D162" s="64" t="s">
        <v>389</v>
      </c>
      <c r="E162" s="42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2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6" t="s">
        <v>383</v>
      </c>
      <c r="B163" s="45" t="s">
        <v>480</v>
      </c>
      <c r="C163" s="45" t="s">
        <v>61</v>
      </c>
      <c r="D163" s="64" t="s">
        <v>390</v>
      </c>
      <c r="E163" s="42" t="s">
        <v>34</v>
      </c>
      <c r="F163" s="19">
        <v>0</v>
      </c>
      <c r="G163" s="19">
        <v>0</v>
      </c>
      <c r="H163" s="19">
        <v>0</v>
      </c>
      <c r="I163" s="6"/>
      <c r="J163" s="6"/>
      <c r="K163" s="6"/>
      <c r="L163" s="6"/>
      <c r="M163" s="14"/>
      <c r="N163" s="14"/>
      <c r="O163" s="14"/>
      <c r="P163" s="14"/>
      <c r="Q163" s="14"/>
      <c r="R163" s="14"/>
      <c r="S163" s="14"/>
      <c r="T163" s="14"/>
      <c r="U163" s="14">
        <v>19</v>
      </c>
      <c r="V163" s="14"/>
      <c r="W163" s="14"/>
      <c r="X163" s="14"/>
      <c r="Y163" s="14"/>
      <c r="Z163" s="14"/>
      <c r="AA163" s="14"/>
      <c r="AB163" s="14"/>
      <c r="AC163" s="14">
        <v>48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6" t="s">
        <v>384</v>
      </c>
      <c r="B164" s="43" t="s">
        <v>260</v>
      </c>
      <c r="C164" s="13" t="s">
        <v>115</v>
      </c>
      <c r="D164" s="64"/>
      <c r="E164" s="42" t="s">
        <v>11</v>
      </c>
      <c r="F164" s="19">
        <v>0</v>
      </c>
      <c r="G164" s="19">
        <v>0</v>
      </c>
      <c r="H164" s="19">
        <v>0</v>
      </c>
      <c r="I164" s="6">
        <v>142</v>
      </c>
      <c r="J164" s="6"/>
      <c r="K164" s="6"/>
      <c r="L164" s="6">
        <v>230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>
        <v>177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6" t="s">
        <v>385</v>
      </c>
      <c r="B165" s="45" t="s">
        <v>240</v>
      </c>
      <c r="C165" s="45" t="s">
        <v>241</v>
      </c>
      <c r="D165" s="64"/>
      <c r="E165" s="42" t="s">
        <v>12</v>
      </c>
      <c r="F165" s="19">
        <v>0</v>
      </c>
      <c r="G165" s="19">
        <v>0</v>
      </c>
      <c r="H165" s="19">
        <v>0</v>
      </c>
      <c r="I165" s="6">
        <v>202</v>
      </c>
      <c r="J165" s="6"/>
      <c r="K165" s="6"/>
      <c r="L165" s="6">
        <v>89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>
        <v>16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>
        <v>56</v>
      </c>
      <c r="AH165" s="14"/>
      <c r="AI165" s="14"/>
      <c r="AJ165" s="14"/>
      <c r="AK165" s="14">
        <v>63</v>
      </c>
      <c r="AL165" s="14"/>
      <c r="AM165" s="14">
        <v>90</v>
      </c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6" t="s">
        <v>386</v>
      </c>
      <c r="B166" s="66" t="s">
        <v>509</v>
      </c>
      <c r="C166" s="45" t="s">
        <v>510</v>
      </c>
      <c r="D166" s="79" t="s">
        <v>617</v>
      </c>
      <c r="E166" s="80" t="s">
        <v>11</v>
      </c>
      <c r="F166" s="19">
        <v>0</v>
      </c>
      <c r="G166" s="19">
        <v>0</v>
      </c>
      <c r="H166" s="19">
        <v>0</v>
      </c>
      <c r="I166" s="6"/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>
        <v>14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>
        <v>30</v>
      </c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6" t="s">
        <v>409</v>
      </c>
      <c r="B167" s="66" t="s">
        <v>511</v>
      </c>
      <c r="C167" s="45" t="s">
        <v>512</v>
      </c>
      <c r="D167" s="64"/>
      <c r="E167" s="80" t="s">
        <v>11</v>
      </c>
      <c r="F167" s="19">
        <v>0</v>
      </c>
      <c r="G167" s="19">
        <v>0</v>
      </c>
      <c r="H167" s="19">
        <v>0</v>
      </c>
      <c r="I167" s="6"/>
      <c r="J167" s="6"/>
      <c r="K167" s="6"/>
      <c r="L167" s="6">
        <v>137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>
        <v>5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6" t="s">
        <v>410</v>
      </c>
      <c r="B168" s="66" t="s">
        <v>513</v>
      </c>
      <c r="C168" s="45" t="s">
        <v>512</v>
      </c>
      <c r="D168" s="79" t="s">
        <v>394</v>
      </c>
      <c r="E168" s="80" t="s">
        <v>12</v>
      </c>
      <c r="F168" s="19">
        <v>0</v>
      </c>
      <c r="G168" s="19">
        <v>0</v>
      </c>
      <c r="H168" s="19">
        <v>0</v>
      </c>
      <c r="I168" s="6"/>
      <c r="J168" s="6"/>
      <c r="K168" s="6"/>
      <c r="L168" s="6">
        <v>182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>
        <v>3</v>
      </c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6" t="s">
        <v>411</v>
      </c>
      <c r="B169" s="50" t="s">
        <v>271</v>
      </c>
      <c r="C169" s="50" t="s">
        <v>246</v>
      </c>
      <c r="D169" s="64" t="s">
        <v>392</v>
      </c>
      <c r="E169" s="42" t="s">
        <v>12</v>
      </c>
      <c r="F169" s="19">
        <v>0</v>
      </c>
      <c r="G169" s="19">
        <v>0</v>
      </c>
      <c r="H169" s="19">
        <v>0</v>
      </c>
      <c r="I169" s="6">
        <v>104</v>
      </c>
      <c r="J169" s="6"/>
      <c r="K169" s="6">
        <v>116</v>
      </c>
      <c r="L169" s="6">
        <v>105</v>
      </c>
      <c r="M169" s="14"/>
      <c r="N169" s="14"/>
      <c r="O169" s="14"/>
      <c r="P169" s="14"/>
      <c r="Q169" s="14">
        <v>50</v>
      </c>
      <c r="R169" s="14"/>
      <c r="S169" s="14">
        <v>23</v>
      </c>
      <c r="T169" s="14"/>
      <c r="U169" s="14"/>
      <c r="V169" s="14">
        <v>26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>
        <v>60</v>
      </c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6" t="s">
        <v>412</v>
      </c>
      <c r="B170" s="45" t="s">
        <v>487</v>
      </c>
      <c r="C170" s="27" t="s">
        <v>57</v>
      </c>
      <c r="D170" s="64" t="s">
        <v>394</v>
      </c>
      <c r="E170" s="42" t="s">
        <v>27</v>
      </c>
      <c r="F170" s="19">
        <v>0</v>
      </c>
      <c r="G170" s="19">
        <v>0</v>
      </c>
      <c r="H170" s="19">
        <v>0</v>
      </c>
      <c r="I170" s="6"/>
      <c r="J170" s="6"/>
      <c r="K170" s="6"/>
      <c r="L170" s="6"/>
      <c r="M170" s="14"/>
      <c r="N170" s="14"/>
      <c r="O170" s="14"/>
      <c r="P170" s="14"/>
      <c r="Q170" s="14"/>
      <c r="R170" s="14"/>
      <c r="S170" s="14"/>
      <c r="T170" s="14"/>
      <c r="U170" s="14">
        <v>4</v>
      </c>
      <c r="V170" s="14">
        <v>6</v>
      </c>
      <c r="W170" s="14"/>
      <c r="X170" s="14"/>
      <c r="Y170" s="14">
        <v>14</v>
      </c>
      <c r="Z170" s="14"/>
      <c r="AA170" s="14"/>
      <c r="AB170" s="14"/>
      <c r="AC170" s="14"/>
      <c r="AD170" s="14"/>
      <c r="AE170" s="14"/>
      <c r="AF170" s="14"/>
      <c r="AG170" s="14"/>
      <c r="AH170" s="14"/>
      <c r="AI170" s="14">
        <v>6</v>
      </c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6" t="s">
        <v>413</v>
      </c>
      <c r="B171" s="45" t="s">
        <v>401</v>
      </c>
      <c r="C171" s="45" t="s">
        <v>268</v>
      </c>
      <c r="D171" s="64"/>
      <c r="E171" s="42" t="s">
        <v>12</v>
      </c>
      <c r="F171" s="19">
        <v>0</v>
      </c>
      <c r="G171" s="19">
        <v>0</v>
      </c>
      <c r="H171" s="19">
        <v>0</v>
      </c>
      <c r="I171" s="6"/>
      <c r="J171" s="6"/>
      <c r="K171" s="6"/>
      <c r="L171" s="6"/>
      <c r="M171" s="14"/>
      <c r="N171" s="14"/>
      <c r="O171" s="14"/>
      <c r="P171" s="14"/>
      <c r="Q171" s="14"/>
      <c r="R171" s="14">
        <v>62</v>
      </c>
      <c r="S171" s="14"/>
      <c r="T171" s="14">
        <v>18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6" t="s">
        <v>414</v>
      </c>
      <c r="B172" s="45" t="s">
        <v>549</v>
      </c>
      <c r="C172" s="45" t="s">
        <v>541</v>
      </c>
      <c r="D172" s="64"/>
      <c r="E172" s="42" t="s">
        <v>35</v>
      </c>
      <c r="F172" s="19">
        <v>0</v>
      </c>
      <c r="G172" s="19">
        <v>0</v>
      </c>
      <c r="H172" s="19">
        <v>0</v>
      </c>
      <c r="I172" s="6"/>
      <c r="J172" s="6"/>
      <c r="K172" s="6"/>
      <c r="L172" s="6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45">
        <v>9</v>
      </c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6" t="s">
        <v>415</v>
      </c>
      <c r="B173" s="45" t="s">
        <v>676</v>
      </c>
      <c r="C173" s="45" t="s">
        <v>55</v>
      </c>
      <c r="D173" s="64" t="s">
        <v>388</v>
      </c>
      <c r="E173" s="42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>
        <v>5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6" t="s">
        <v>416</v>
      </c>
      <c r="B174" s="50" t="s">
        <v>117</v>
      </c>
      <c r="C174" s="50" t="s">
        <v>128</v>
      </c>
      <c r="D174" s="64"/>
      <c r="E174" s="42" t="s">
        <v>11</v>
      </c>
      <c r="F174" s="19">
        <v>0</v>
      </c>
      <c r="G174" s="19">
        <v>0</v>
      </c>
      <c r="H174" s="19">
        <v>0</v>
      </c>
      <c r="I174" s="6">
        <v>187</v>
      </c>
      <c r="J174" s="6">
        <v>146</v>
      </c>
      <c r="K174" s="6"/>
      <c r="L174" s="6">
        <v>236</v>
      </c>
      <c r="M174" s="14"/>
      <c r="N174" s="14"/>
      <c r="O174" s="14"/>
      <c r="P174" s="14">
        <v>26</v>
      </c>
      <c r="Q174" s="14"/>
      <c r="R174" s="14">
        <v>94</v>
      </c>
      <c r="S174" s="14"/>
      <c r="T174" s="14">
        <v>144</v>
      </c>
      <c r="U174" s="14"/>
      <c r="V174" s="14"/>
      <c r="W174" s="14">
        <v>9</v>
      </c>
      <c r="X174" s="14"/>
      <c r="Y174" s="14"/>
      <c r="Z174" s="14"/>
      <c r="AA174" s="14">
        <v>78</v>
      </c>
      <c r="AB174" s="14">
        <v>16</v>
      </c>
      <c r="AC174" s="14"/>
      <c r="AD174" s="14"/>
      <c r="AE174" s="14"/>
      <c r="AF174" s="14"/>
      <c r="AG174" s="14"/>
      <c r="AH174" s="14">
        <v>40</v>
      </c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6" t="s">
        <v>417</v>
      </c>
      <c r="B175" s="45" t="s">
        <v>229</v>
      </c>
      <c r="C175" s="45" t="s">
        <v>115</v>
      </c>
      <c r="D175" s="64"/>
      <c r="E175" s="42" t="s">
        <v>11</v>
      </c>
      <c r="F175" s="19">
        <v>0</v>
      </c>
      <c r="G175" s="19">
        <v>0</v>
      </c>
      <c r="H175" s="19">
        <v>0</v>
      </c>
      <c r="I175" s="6">
        <v>252</v>
      </c>
      <c r="J175" s="6">
        <v>209</v>
      </c>
      <c r="K175" s="6">
        <v>200</v>
      </c>
      <c r="L175" s="6"/>
      <c r="M175" s="14"/>
      <c r="N175" s="14"/>
      <c r="O175" s="14"/>
      <c r="P175" s="14"/>
      <c r="Q175" s="14"/>
      <c r="R175" s="14">
        <v>70</v>
      </c>
      <c r="S175" s="14"/>
      <c r="T175" s="14">
        <v>135</v>
      </c>
      <c r="U175" s="14"/>
      <c r="V175" s="14"/>
      <c r="W175" s="14"/>
      <c r="X175" s="14"/>
      <c r="Y175" s="14"/>
      <c r="Z175" s="14"/>
      <c r="AA175" s="14">
        <v>54</v>
      </c>
      <c r="AB175" s="14"/>
      <c r="AC175" s="14"/>
      <c r="AD175" s="14">
        <v>18</v>
      </c>
      <c r="AE175" s="14"/>
      <c r="AF175" s="14"/>
      <c r="AG175" s="14"/>
      <c r="AH175" s="14"/>
      <c r="AI175" s="14"/>
      <c r="AJ175" s="14">
        <v>38</v>
      </c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6" t="s">
        <v>418</v>
      </c>
      <c r="B176" s="45" t="s">
        <v>514</v>
      </c>
      <c r="C176" s="45" t="s">
        <v>512</v>
      </c>
      <c r="D176" s="64"/>
      <c r="E176" s="80" t="s">
        <v>11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>
        <v>18</v>
      </c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6" t="s">
        <v>437</v>
      </c>
      <c r="B177" s="45" t="s">
        <v>656</v>
      </c>
      <c r="C177" s="45" t="s">
        <v>634</v>
      </c>
      <c r="D177" s="64" t="s">
        <v>393</v>
      </c>
      <c r="E177" s="42" t="s">
        <v>34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>
        <v>11</v>
      </c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6" t="s">
        <v>438</v>
      </c>
      <c r="B178" s="45" t="s">
        <v>631</v>
      </c>
      <c r="C178" s="45" t="s">
        <v>623</v>
      </c>
      <c r="D178" s="64"/>
      <c r="E178" s="42" t="s">
        <v>11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>
        <v>41</v>
      </c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6" t="s">
        <v>439</v>
      </c>
      <c r="B179" s="45" t="s">
        <v>629</v>
      </c>
      <c r="C179" s="45" t="s">
        <v>623</v>
      </c>
      <c r="D179" s="64"/>
      <c r="E179" s="42" t="s">
        <v>11</v>
      </c>
      <c r="F179" s="19">
        <v>0</v>
      </c>
      <c r="G179" s="19">
        <v>0</v>
      </c>
      <c r="H179" s="19">
        <v>0</v>
      </c>
      <c r="I179" s="6"/>
      <c r="J179" s="6"/>
      <c r="K179" s="6">
        <v>142</v>
      </c>
      <c r="L179" s="6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>
        <v>65</v>
      </c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6" t="s">
        <v>441</v>
      </c>
      <c r="B180" s="45" t="s">
        <v>526</v>
      </c>
      <c r="C180" s="45" t="s">
        <v>115</v>
      </c>
      <c r="D180" s="64"/>
      <c r="E180" s="42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45">
        <v>4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6" t="s">
        <v>442</v>
      </c>
      <c r="B181" s="47" t="s">
        <v>113</v>
      </c>
      <c r="C181" s="47" t="s">
        <v>108</v>
      </c>
      <c r="D181" s="64"/>
      <c r="E181" s="42" t="s">
        <v>11</v>
      </c>
      <c r="F181" s="19">
        <v>0</v>
      </c>
      <c r="G181" s="19">
        <v>0</v>
      </c>
      <c r="H181" s="19">
        <v>0</v>
      </c>
      <c r="I181" s="6"/>
      <c r="J181" s="6">
        <v>141</v>
      </c>
      <c r="K181" s="6"/>
      <c r="L181" s="6"/>
      <c r="M181" s="45"/>
      <c r="N181" s="14">
        <v>45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>
        <v>51</v>
      </c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6" t="s">
        <v>443</v>
      </c>
      <c r="B182" s="45" t="s">
        <v>800</v>
      </c>
      <c r="C182" s="45" t="s">
        <v>799</v>
      </c>
      <c r="D182" s="79" t="s">
        <v>459</v>
      </c>
      <c r="E182" s="42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>
        <v>41</v>
      </c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6" t="s">
        <v>444</v>
      </c>
      <c r="B183" s="45" t="s">
        <v>398</v>
      </c>
      <c r="C183" s="45" t="s">
        <v>263</v>
      </c>
      <c r="D183" s="64"/>
      <c r="E183" s="42" t="s">
        <v>11</v>
      </c>
      <c r="F183" s="19">
        <v>0</v>
      </c>
      <c r="G183" s="19">
        <v>0</v>
      </c>
      <c r="H183" s="19">
        <v>0</v>
      </c>
      <c r="I183" s="6"/>
      <c r="J183" s="6">
        <v>212</v>
      </c>
      <c r="K183" s="6">
        <v>189</v>
      </c>
      <c r="L183" s="6">
        <v>251</v>
      </c>
      <c r="M183" s="14"/>
      <c r="N183" s="14"/>
      <c r="O183" s="14"/>
      <c r="P183" s="14"/>
      <c r="Q183" s="14"/>
      <c r="R183" s="14">
        <v>115</v>
      </c>
      <c r="S183" s="14"/>
      <c r="T183" s="14">
        <v>22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6" t="s">
        <v>446</v>
      </c>
      <c r="B184" s="45" t="s">
        <v>206</v>
      </c>
      <c r="C184" s="45" t="s">
        <v>188</v>
      </c>
      <c r="D184" s="64"/>
      <c r="E184" s="42" t="s">
        <v>12</v>
      </c>
      <c r="F184" s="19">
        <v>0</v>
      </c>
      <c r="G184" s="19">
        <v>0</v>
      </c>
      <c r="H184" s="19">
        <v>0</v>
      </c>
      <c r="I184" s="6"/>
      <c r="J184" s="6"/>
      <c r="K184" s="6"/>
      <c r="L184" s="6"/>
      <c r="M184" s="14">
        <v>7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6" t="s">
        <v>447</v>
      </c>
      <c r="B185" s="45" t="s">
        <v>190</v>
      </c>
      <c r="C185" s="45" t="s">
        <v>188</v>
      </c>
      <c r="D185" s="64"/>
      <c r="E185" s="42" t="s">
        <v>12</v>
      </c>
      <c r="F185" s="19">
        <v>0</v>
      </c>
      <c r="G185" s="19">
        <v>0</v>
      </c>
      <c r="H185" s="19">
        <v>0</v>
      </c>
      <c r="I185" s="6"/>
      <c r="J185" s="6"/>
      <c r="K185" s="6"/>
      <c r="L185" s="6"/>
      <c r="M185" s="14">
        <v>33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6" t="s">
        <v>448</v>
      </c>
      <c r="B186" s="45" t="s">
        <v>453</v>
      </c>
      <c r="C186" s="65" t="s">
        <v>436</v>
      </c>
      <c r="D186" s="64" t="s">
        <v>388</v>
      </c>
      <c r="E186" s="42" t="s">
        <v>35</v>
      </c>
      <c r="F186" s="19">
        <v>0</v>
      </c>
      <c r="G186" s="19">
        <v>0</v>
      </c>
      <c r="H186" s="19">
        <v>0</v>
      </c>
      <c r="I186" s="6"/>
      <c r="J186" s="6"/>
      <c r="K186" s="6"/>
      <c r="L186" s="6"/>
      <c r="M186" s="14"/>
      <c r="N186" s="14"/>
      <c r="O186" s="14"/>
      <c r="P186" s="14"/>
      <c r="Q186" s="14"/>
      <c r="R186" s="14"/>
      <c r="S186" s="14">
        <v>1</v>
      </c>
      <c r="T186" s="14"/>
      <c r="U186" s="14"/>
      <c r="V186" s="14"/>
      <c r="W186" s="14"/>
      <c r="X186" s="14"/>
      <c r="Y186" s="14"/>
      <c r="Z186" s="14"/>
      <c r="AA186" s="14"/>
      <c r="AB186" s="14"/>
      <c r="AC186" s="14">
        <v>11</v>
      </c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6" t="s">
        <v>449</v>
      </c>
      <c r="B187" s="50" t="s">
        <v>126</v>
      </c>
      <c r="C187" s="50" t="s">
        <v>128</v>
      </c>
      <c r="D187" s="64"/>
      <c r="E187" s="42" t="s">
        <v>35</v>
      </c>
      <c r="F187" s="19">
        <v>0</v>
      </c>
      <c r="G187" s="19">
        <v>0</v>
      </c>
      <c r="H187" s="19">
        <v>0</v>
      </c>
      <c r="I187" s="6">
        <v>78</v>
      </c>
      <c r="J187" s="6"/>
      <c r="K187" s="6"/>
      <c r="L187" s="6"/>
      <c r="M187" s="14"/>
      <c r="N187" s="14"/>
      <c r="O187" s="14"/>
      <c r="P187" s="14">
        <v>2</v>
      </c>
      <c r="Q187" s="14"/>
      <c r="R187" s="14">
        <v>14</v>
      </c>
      <c r="S187" s="14"/>
      <c r="T187" s="14"/>
      <c r="U187" s="14"/>
      <c r="V187" s="14"/>
      <c r="W187" s="14"/>
      <c r="X187" s="14"/>
      <c r="Y187" s="14"/>
      <c r="Z187" s="14"/>
      <c r="AA187" s="14">
        <v>36</v>
      </c>
      <c r="AB187" s="14">
        <v>6</v>
      </c>
      <c r="AC187" s="14"/>
      <c r="AD187" s="14"/>
      <c r="AE187" s="14">
        <v>46</v>
      </c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6" t="s">
        <v>450</v>
      </c>
      <c r="B188" s="47" t="s">
        <v>82</v>
      </c>
      <c r="C188" s="47" t="s">
        <v>108</v>
      </c>
      <c r="D188" s="64"/>
      <c r="E188" s="42" t="s">
        <v>11</v>
      </c>
      <c r="F188" s="19">
        <v>0</v>
      </c>
      <c r="G188" s="19">
        <v>0</v>
      </c>
      <c r="H188" s="19">
        <v>0</v>
      </c>
      <c r="I188" s="6"/>
      <c r="J188" s="6">
        <v>232</v>
      </c>
      <c r="K188" s="6"/>
      <c r="L188" s="6"/>
      <c r="M188" s="45"/>
      <c r="N188" s="14">
        <v>29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6" t="s">
        <v>451</v>
      </c>
      <c r="B189" s="45" t="s">
        <v>636</v>
      </c>
      <c r="C189" s="45" t="s">
        <v>619</v>
      </c>
      <c r="D189" s="64"/>
      <c r="E189" s="42" t="s">
        <v>11</v>
      </c>
      <c r="F189" s="19">
        <v>0</v>
      </c>
      <c r="G189" s="19">
        <v>0</v>
      </c>
      <c r="H189" s="19">
        <v>0</v>
      </c>
      <c r="I189" s="6"/>
      <c r="J189" s="6"/>
      <c r="K189" s="6">
        <v>132</v>
      </c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>
        <v>33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6" t="s">
        <v>452</v>
      </c>
      <c r="B190" s="45" t="s">
        <v>275</v>
      </c>
      <c r="C190" s="13" t="s">
        <v>128</v>
      </c>
      <c r="D190" s="64"/>
      <c r="E190" s="42" t="s">
        <v>34</v>
      </c>
      <c r="F190" s="19">
        <v>0</v>
      </c>
      <c r="G190" s="19">
        <v>0</v>
      </c>
      <c r="H190" s="19">
        <v>0</v>
      </c>
      <c r="I190" s="6">
        <v>82</v>
      </c>
      <c r="J190" s="6"/>
      <c r="K190" s="6"/>
      <c r="L190" s="6">
        <v>-1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>
        <v>12</v>
      </c>
      <c r="AC190" s="14"/>
      <c r="AD190" s="14"/>
      <c r="AE190" s="14"/>
      <c r="AF190" s="14"/>
      <c r="AG190" s="14"/>
      <c r="AH190" s="14"/>
      <c r="AI190" s="14">
        <v>42</v>
      </c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6" t="s">
        <v>454</v>
      </c>
      <c r="B191" s="45" t="s">
        <v>547</v>
      </c>
      <c r="C191" s="45" t="s">
        <v>541</v>
      </c>
      <c r="D191" s="64"/>
      <c r="E191" s="42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5">
        <v>13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6" t="s">
        <v>455</v>
      </c>
      <c r="B192" s="45" t="s">
        <v>276</v>
      </c>
      <c r="C192" s="45" t="s">
        <v>128</v>
      </c>
      <c r="D192" s="64"/>
      <c r="E192" s="42" t="s">
        <v>34</v>
      </c>
      <c r="F192" s="19">
        <v>0</v>
      </c>
      <c r="G192" s="19">
        <v>0</v>
      </c>
      <c r="H192" s="19">
        <v>0</v>
      </c>
      <c r="I192" s="6">
        <v>64</v>
      </c>
      <c r="J192" s="6">
        <v>63</v>
      </c>
      <c r="K192" s="6"/>
      <c r="L192" s="6">
        <v>-1</v>
      </c>
      <c r="M192" s="14"/>
      <c r="N192" s="14"/>
      <c r="O192" s="14"/>
      <c r="P192" s="14"/>
      <c r="Q192" s="14"/>
      <c r="R192" s="14">
        <v>20</v>
      </c>
      <c r="S192" s="14"/>
      <c r="T192" s="14"/>
      <c r="U192" s="14"/>
      <c r="V192" s="14"/>
      <c r="W192" s="14"/>
      <c r="X192" s="14"/>
      <c r="Y192" s="14"/>
      <c r="Z192" s="14"/>
      <c r="AA192" s="14">
        <v>18</v>
      </c>
      <c r="AB192" s="14">
        <v>7</v>
      </c>
      <c r="AC192" s="14"/>
      <c r="AD192" s="14"/>
      <c r="AE192" s="14"/>
      <c r="AF192" s="14"/>
      <c r="AG192" s="14">
        <v>23</v>
      </c>
      <c r="AH192" s="14"/>
      <c r="AI192" s="14">
        <v>29</v>
      </c>
      <c r="AJ192" s="14"/>
      <c r="AK192" s="14">
        <v>49</v>
      </c>
      <c r="AL192" s="14"/>
      <c r="AM192" s="14">
        <v>36</v>
      </c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6" t="s">
        <v>456</v>
      </c>
      <c r="B193" s="45" t="s">
        <v>686</v>
      </c>
      <c r="C193" s="45" t="s">
        <v>300</v>
      </c>
      <c r="D193" s="64" t="s">
        <v>387</v>
      </c>
      <c r="E193" s="42" t="s">
        <v>35</v>
      </c>
      <c r="F193" s="19">
        <v>0</v>
      </c>
      <c r="G193" s="19">
        <v>0</v>
      </c>
      <c r="H193" s="19">
        <v>0</v>
      </c>
      <c r="I193" s="6"/>
      <c r="J193" s="6"/>
      <c r="K193" s="6"/>
      <c r="L193" s="6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>
        <v>4</v>
      </c>
      <c r="AD193" s="14"/>
      <c r="AE193" s="14"/>
      <c r="AF193" s="14"/>
      <c r="AG193" s="14"/>
      <c r="AH193" s="14"/>
      <c r="AI193" s="14"/>
      <c r="AJ193" s="14"/>
      <c r="AK193" s="14"/>
      <c r="AL193" s="14">
        <v>6</v>
      </c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6" t="s">
        <v>471</v>
      </c>
      <c r="B194" s="50" t="s">
        <v>285</v>
      </c>
      <c r="C194" s="50" t="s">
        <v>61</v>
      </c>
      <c r="D194" s="64" t="s">
        <v>393</v>
      </c>
      <c r="E194" s="42" t="s">
        <v>34</v>
      </c>
      <c r="F194" s="19">
        <v>0</v>
      </c>
      <c r="G194" s="19">
        <v>0</v>
      </c>
      <c r="H194" s="19">
        <v>0</v>
      </c>
      <c r="I194" s="6">
        <v>116</v>
      </c>
      <c r="J194" s="6">
        <v>170</v>
      </c>
      <c r="K194" s="6">
        <v>126</v>
      </c>
      <c r="L194" s="6">
        <v>-1</v>
      </c>
      <c r="M194" s="14"/>
      <c r="N194" s="14"/>
      <c r="O194" s="14"/>
      <c r="P194" s="14"/>
      <c r="Q194" s="14">
        <v>34</v>
      </c>
      <c r="R194" s="14"/>
      <c r="S194" s="14"/>
      <c r="T194" s="14">
        <v>88</v>
      </c>
      <c r="U194" s="14">
        <v>47</v>
      </c>
      <c r="V194" s="14"/>
      <c r="W194" s="14"/>
      <c r="X194" s="14"/>
      <c r="Y194" s="14">
        <v>39</v>
      </c>
      <c r="Z194" s="14"/>
      <c r="AA194" s="14"/>
      <c r="AB194" s="14"/>
      <c r="AC194" s="14">
        <v>24</v>
      </c>
      <c r="AD194" s="14"/>
      <c r="AE194" s="14"/>
      <c r="AF194" s="14"/>
      <c r="AG194" s="14"/>
      <c r="AH194" s="14"/>
      <c r="AI194" s="14"/>
      <c r="AJ194" s="14"/>
      <c r="AK194" s="14"/>
      <c r="AL194" s="14">
        <v>108</v>
      </c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6" t="s">
        <v>472</v>
      </c>
      <c r="B195" s="45" t="s">
        <v>254</v>
      </c>
      <c r="C195" s="13" t="s">
        <v>246</v>
      </c>
      <c r="D195" s="64"/>
      <c r="E195" s="42" t="s">
        <v>34</v>
      </c>
      <c r="F195" s="19">
        <v>0</v>
      </c>
      <c r="G195" s="19">
        <v>0</v>
      </c>
      <c r="H195" s="19">
        <v>0</v>
      </c>
      <c r="I195" s="6">
        <v>161</v>
      </c>
      <c r="J195" s="6">
        <v>168</v>
      </c>
      <c r="K195" s="6">
        <v>177</v>
      </c>
      <c r="L195" s="6">
        <v>213</v>
      </c>
      <c r="M195" s="14"/>
      <c r="N195" s="14"/>
      <c r="O195" s="14"/>
      <c r="P195" s="14"/>
      <c r="Q195" s="14"/>
      <c r="R195" s="14"/>
      <c r="S195" s="14">
        <v>38</v>
      </c>
      <c r="T195" s="14">
        <v>20</v>
      </c>
      <c r="U195" s="14"/>
      <c r="V195" s="14">
        <v>35</v>
      </c>
      <c r="W195" s="14">
        <v>6</v>
      </c>
      <c r="X195" s="14"/>
      <c r="Y195" s="14">
        <v>45</v>
      </c>
      <c r="Z195" s="14"/>
      <c r="AA195" s="14"/>
      <c r="AB195" s="14"/>
      <c r="AC195" s="14">
        <v>42</v>
      </c>
      <c r="AD195" s="14"/>
      <c r="AE195" s="14"/>
      <c r="AF195" s="14"/>
      <c r="AG195" s="14"/>
      <c r="AH195" s="14"/>
      <c r="AI195" s="14">
        <v>64</v>
      </c>
      <c r="AJ195" s="14"/>
      <c r="AK195" s="14"/>
      <c r="AL195" s="14">
        <v>130</v>
      </c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6" t="s">
        <v>473</v>
      </c>
      <c r="B196" s="50" t="s">
        <v>273</v>
      </c>
      <c r="C196" s="50" t="s">
        <v>246</v>
      </c>
      <c r="D196" s="64"/>
      <c r="E196" s="42" t="s">
        <v>11</v>
      </c>
      <c r="F196" s="19">
        <v>0</v>
      </c>
      <c r="G196" s="19">
        <v>0</v>
      </c>
      <c r="H196" s="19">
        <v>0</v>
      </c>
      <c r="I196" s="6">
        <v>92</v>
      </c>
      <c r="J196" s="6">
        <v>137</v>
      </c>
      <c r="K196" s="6">
        <v>122</v>
      </c>
      <c r="L196" s="6">
        <v>123</v>
      </c>
      <c r="M196" s="14"/>
      <c r="N196" s="14"/>
      <c r="O196" s="14"/>
      <c r="P196" s="14"/>
      <c r="Q196" s="14">
        <v>41</v>
      </c>
      <c r="R196" s="14"/>
      <c r="S196" s="14">
        <v>12</v>
      </c>
      <c r="T196" s="14"/>
      <c r="U196" s="14"/>
      <c r="V196" s="14"/>
      <c r="W196" s="14">
        <v>7</v>
      </c>
      <c r="X196" s="14"/>
      <c r="Y196" s="14">
        <v>34</v>
      </c>
      <c r="Z196" s="14"/>
      <c r="AA196" s="14"/>
      <c r="AB196" s="14"/>
      <c r="AC196" s="14"/>
      <c r="AD196" s="14"/>
      <c r="AE196" s="14"/>
      <c r="AF196" s="14"/>
      <c r="AG196" s="14"/>
      <c r="AH196" s="14"/>
      <c r="AI196" s="14">
        <v>35</v>
      </c>
      <c r="AJ196" s="14"/>
      <c r="AK196" s="14"/>
      <c r="AL196" s="14">
        <v>73</v>
      </c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6" t="s">
        <v>474</v>
      </c>
      <c r="B197" s="45" t="s">
        <v>528</v>
      </c>
      <c r="C197" s="45" t="s">
        <v>115</v>
      </c>
      <c r="D197" s="64"/>
      <c r="E197" s="42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45">
        <v>1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6" t="s">
        <v>475</v>
      </c>
      <c r="B198" s="45" t="s">
        <v>267</v>
      </c>
      <c r="C198" s="13" t="s">
        <v>268</v>
      </c>
      <c r="D198" s="64"/>
      <c r="E198" s="42" t="s">
        <v>11</v>
      </c>
      <c r="F198" s="19">
        <v>0</v>
      </c>
      <c r="G198" s="19">
        <v>0</v>
      </c>
      <c r="H198" s="19">
        <v>0</v>
      </c>
      <c r="I198" s="6">
        <v>118</v>
      </c>
      <c r="J198" s="6">
        <v>69</v>
      </c>
      <c r="K198" s="6"/>
      <c r="L198" s="6"/>
      <c r="M198" s="14"/>
      <c r="N198" s="14"/>
      <c r="O198" s="14"/>
      <c r="P198" s="14"/>
      <c r="Q198" s="14"/>
      <c r="R198" s="14">
        <v>79</v>
      </c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6" t="s">
        <v>476</v>
      </c>
      <c r="B199" s="45" t="s">
        <v>279</v>
      </c>
      <c r="C199" s="45" t="s">
        <v>115</v>
      </c>
      <c r="D199" s="64"/>
      <c r="E199" s="42" t="s">
        <v>35</v>
      </c>
      <c r="F199" s="19">
        <v>0</v>
      </c>
      <c r="G199" s="19">
        <v>0</v>
      </c>
      <c r="H199" s="19">
        <v>0</v>
      </c>
      <c r="I199" s="6">
        <v>62</v>
      </c>
      <c r="J199" s="6"/>
      <c r="K199" s="6"/>
      <c r="L199" s="6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>
        <v>12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6" t="s">
        <v>477</v>
      </c>
      <c r="B200" s="45" t="s">
        <v>552</v>
      </c>
      <c r="C200" s="45" t="s">
        <v>541</v>
      </c>
      <c r="D200" s="64"/>
      <c r="E200" s="42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5">
        <v>3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6" t="s">
        <v>478</v>
      </c>
      <c r="B201" s="45" t="s">
        <v>637</v>
      </c>
      <c r="C201" s="45" t="s">
        <v>109</v>
      </c>
      <c r="D201" s="64" t="s">
        <v>391</v>
      </c>
      <c r="E201" s="42" t="s">
        <v>27</v>
      </c>
      <c r="F201" s="19">
        <v>0</v>
      </c>
      <c r="G201" s="19">
        <v>0</v>
      </c>
      <c r="H201" s="19">
        <v>0</v>
      </c>
      <c r="I201" s="6"/>
      <c r="J201" s="6"/>
      <c r="K201" s="6"/>
      <c r="L201" s="6">
        <v>101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>
        <v>33</v>
      </c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6" t="s">
        <v>479</v>
      </c>
      <c r="B202" s="45" t="s">
        <v>633</v>
      </c>
      <c r="C202" s="45" t="s">
        <v>634</v>
      </c>
      <c r="D202" s="64" t="s">
        <v>735</v>
      </c>
      <c r="E202" s="42" t="s">
        <v>35</v>
      </c>
      <c r="F202" s="19">
        <v>0</v>
      </c>
      <c r="G202" s="19">
        <v>0</v>
      </c>
      <c r="H202" s="19">
        <v>0</v>
      </c>
      <c r="I202" s="6"/>
      <c r="J202" s="6"/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>
        <v>35</v>
      </c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6" t="s">
        <v>494</v>
      </c>
      <c r="B203" s="50" t="s">
        <v>301</v>
      </c>
      <c r="C203" s="50" t="s">
        <v>57</v>
      </c>
      <c r="D203" s="64" t="s">
        <v>388</v>
      </c>
      <c r="E203" s="42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13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6" t="s">
        <v>495</v>
      </c>
      <c r="B204" s="45" t="s">
        <v>648</v>
      </c>
      <c r="C204" s="13" t="s">
        <v>647</v>
      </c>
      <c r="D204" s="64" t="s">
        <v>387</v>
      </c>
      <c r="E204" s="42" t="s">
        <v>35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>
        <v>16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6" t="s">
        <v>496</v>
      </c>
      <c r="B205" s="48" t="s">
        <v>58</v>
      </c>
      <c r="C205" s="48" t="s">
        <v>59</v>
      </c>
      <c r="D205" s="64"/>
      <c r="E205" s="42" t="s">
        <v>11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45"/>
      <c r="O205" s="49">
        <v>27</v>
      </c>
      <c r="Q205" s="19">
        <v>45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6" t="s">
        <v>497</v>
      </c>
      <c r="B206" s="45" t="s">
        <v>482</v>
      </c>
      <c r="C206" s="45" t="s">
        <v>483</v>
      </c>
      <c r="D206" s="64" t="s">
        <v>388</v>
      </c>
      <c r="E206" s="42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>
        <v>15</v>
      </c>
      <c r="V206" s="14">
        <v>13</v>
      </c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6" t="s">
        <v>498</v>
      </c>
      <c r="B207" s="45" t="s">
        <v>819</v>
      </c>
      <c r="C207" s="45" t="s">
        <v>246</v>
      </c>
      <c r="D207" s="64"/>
      <c r="E207" s="42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>
        <v>220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6" t="s">
        <v>499</v>
      </c>
      <c r="B208" s="50" t="s">
        <v>307</v>
      </c>
      <c r="C208" s="50" t="s">
        <v>288</v>
      </c>
      <c r="D208" s="64" t="s">
        <v>388</v>
      </c>
      <c r="E208" s="42" t="s">
        <v>35</v>
      </c>
      <c r="F208" s="19">
        <v>0</v>
      </c>
      <c r="G208" s="19">
        <v>0</v>
      </c>
      <c r="H208" s="19">
        <v>0</v>
      </c>
      <c r="I208" s="6"/>
      <c r="J208" s="6"/>
      <c r="K208" s="6"/>
      <c r="L208" s="6"/>
      <c r="M208" s="14"/>
      <c r="N208" s="14"/>
      <c r="O208" s="14"/>
      <c r="P208" s="14"/>
      <c r="Q208" s="14">
        <v>5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>
        <v>18</v>
      </c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6" t="s">
        <v>500</v>
      </c>
      <c r="B209" s="45" t="s">
        <v>239</v>
      </c>
      <c r="C209" s="45" t="s">
        <v>114</v>
      </c>
      <c r="D209" s="64"/>
      <c r="E209" s="42" t="s">
        <v>11</v>
      </c>
      <c r="F209" s="19">
        <v>0</v>
      </c>
      <c r="G209" s="19">
        <v>0</v>
      </c>
      <c r="H209" s="19">
        <v>0</v>
      </c>
      <c r="I209" s="6">
        <v>205</v>
      </c>
      <c r="J209" s="6">
        <v>239</v>
      </c>
      <c r="K209" s="6">
        <v>153</v>
      </c>
      <c r="L209" s="6">
        <v>270</v>
      </c>
      <c r="M209" s="14"/>
      <c r="N209" s="14"/>
      <c r="O209" s="14"/>
      <c r="P209" s="14"/>
      <c r="Q209" s="14"/>
      <c r="R209" s="14">
        <v>160</v>
      </c>
      <c r="S209" s="14"/>
      <c r="T209" s="14">
        <v>114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>
        <v>103</v>
      </c>
      <c r="AL209" s="14">
        <v>145</v>
      </c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6" t="s">
        <v>501</v>
      </c>
      <c r="B210" s="45" t="s">
        <v>397</v>
      </c>
      <c r="C210" s="45" t="s">
        <v>263</v>
      </c>
      <c r="D210" s="64"/>
      <c r="E210" s="42" t="s">
        <v>35</v>
      </c>
      <c r="F210" s="19">
        <v>0</v>
      </c>
      <c r="G210" s="19">
        <v>0</v>
      </c>
      <c r="H210" s="19">
        <v>0</v>
      </c>
      <c r="I210" s="6">
        <v>66</v>
      </c>
      <c r="J210" s="6">
        <v>139</v>
      </c>
      <c r="K210" s="6">
        <v>97</v>
      </c>
      <c r="L210" s="6">
        <v>69</v>
      </c>
      <c r="M210" s="14"/>
      <c r="N210" s="14"/>
      <c r="O210" s="14"/>
      <c r="P210" s="14"/>
      <c r="Q210" s="14"/>
      <c r="R210" s="14">
        <v>66</v>
      </c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6" t="s">
        <v>502</v>
      </c>
      <c r="B211" s="45" t="s">
        <v>262</v>
      </c>
      <c r="C211" s="45" t="s">
        <v>263</v>
      </c>
      <c r="D211" s="64"/>
      <c r="E211" s="42" t="s">
        <v>11</v>
      </c>
      <c r="F211" s="19">
        <v>0</v>
      </c>
      <c r="G211" s="19">
        <v>0</v>
      </c>
      <c r="H211" s="19">
        <v>0</v>
      </c>
      <c r="I211" s="6">
        <v>130</v>
      </c>
      <c r="J211" s="6">
        <v>148</v>
      </c>
      <c r="K211" s="6">
        <v>207</v>
      </c>
      <c r="L211" s="6">
        <v>156</v>
      </c>
      <c r="M211" s="14"/>
      <c r="N211" s="14"/>
      <c r="O211" s="14"/>
      <c r="P211" s="14"/>
      <c r="Q211" s="14"/>
      <c r="R211" s="14">
        <v>172</v>
      </c>
      <c r="S211" s="14"/>
      <c r="T211" s="14">
        <v>96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6" t="s">
        <v>503</v>
      </c>
      <c r="B212" s="70" t="s">
        <v>555</v>
      </c>
      <c r="C212" s="70" t="s">
        <v>620</v>
      </c>
      <c r="D212" s="64"/>
      <c r="E212" s="42" t="s">
        <v>11</v>
      </c>
      <c r="F212" s="13">
        <v>0</v>
      </c>
      <c r="G212" s="13">
        <v>0</v>
      </c>
      <c r="H212" s="13">
        <v>0</v>
      </c>
      <c r="I212" s="6"/>
      <c r="J212" s="6"/>
      <c r="K212" s="6"/>
      <c r="L212" s="6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>
        <v>38</v>
      </c>
      <c r="AB212" s="14"/>
      <c r="AC212" s="14"/>
      <c r="AD212" s="14">
        <v>15</v>
      </c>
      <c r="AE212" s="14"/>
      <c r="AF212" s="14"/>
      <c r="AG212" s="14"/>
      <c r="AH212" s="14"/>
      <c r="AI212" s="14"/>
      <c r="AJ212" s="14">
        <v>23</v>
      </c>
      <c r="AK212" s="14"/>
      <c r="AL212" s="14"/>
      <c r="AM212" s="14">
        <v>48</v>
      </c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6" t="s">
        <v>504</v>
      </c>
      <c r="B213" s="48" t="s">
        <v>73</v>
      </c>
      <c r="C213" s="48" t="s">
        <v>74</v>
      </c>
      <c r="D213" s="64"/>
      <c r="E213" s="42" t="s">
        <v>35</v>
      </c>
      <c r="F213" s="19">
        <v>0</v>
      </c>
      <c r="G213" s="19">
        <v>0</v>
      </c>
      <c r="H213" s="19">
        <v>0</v>
      </c>
      <c r="I213" s="6"/>
      <c r="J213" s="6"/>
      <c r="K213" s="6"/>
      <c r="L213" s="6"/>
      <c r="M213" s="45"/>
      <c r="N213" s="14"/>
      <c r="O213" s="49">
        <v>3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6" t="s">
        <v>561</v>
      </c>
      <c r="B214" s="45" t="s">
        <v>700</v>
      </c>
      <c r="C214" s="13" t="s">
        <v>634</v>
      </c>
      <c r="D214" s="64" t="s">
        <v>735</v>
      </c>
      <c r="E214" s="42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>
        <v>3</v>
      </c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6" t="s">
        <v>562</v>
      </c>
      <c r="B215" s="45" t="s">
        <v>747</v>
      </c>
      <c r="C215" s="45" t="s">
        <v>619</v>
      </c>
      <c r="D215" s="64"/>
      <c r="E215" s="42" t="s">
        <v>11</v>
      </c>
      <c r="F215" s="19">
        <v>0</v>
      </c>
      <c r="G215" s="19">
        <v>0</v>
      </c>
      <c r="H215" s="19">
        <v>0</v>
      </c>
      <c r="I215" s="6"/>
      <c r="J215" s="6"/>
      <c r="K215" s="6">
        <v>136</v>
      </c>
      <c r="L215" s="6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6" t="s">
        <v>563</v>
      </c>
      <c r="B216" s="45" t="s">
        <v>807</v>
      </c>
      <c r="C216" s="13" t="s">
        <v>799</v>
      </c>
      <c r="D216" s="79" t="s">
        <v>393</v>
      </c>
      <c r="E216" s="42" t="s">
        <v>34</v>
      </c>
      <c r="F216" s="13">
        <v>0</v>
      </c>
      <c r="G216" s="13">
        <v>0</v>
      </c>
      <c r="H216" s="13">
        <v>0</v>
      </c>
      <c r="I216" s="6"/>
      <c r="J216" s="6"/>
      <c r="K216" s="6"/>
      <c r="L216" s="6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>
        <v>22</v>
      </c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6" t="s">
        <v>564</v>
      </c>
      <c r="B217" s="45" t="s">
        <v>546</v>
      </c>
      <c r="C217" s="45" t="s">
        <v>541</v>
      </c>
      <c r="D217" s="64"/>
      <c r="E217" s="42" t="s">
        <v>35</v>
      </c>
      <c r="F217" s="19">
        <v>0</v>
      </c>
      <c r="G217" s="19">
        <v>0</v>
      </c>
      <c r="H217" s="19">
        <v>0</v>
      </c>
      <c r="I217" s="6"/>
      <c r="J217" s="6"/>
      <c r="K217" s="6"/>
      <c r="L217" s="6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45">
        <v>15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6" t="s">
        <v>565</v>
      </c>
      <c r="B218" s="45" t="s">
        <v>791</v>
      </c>
      <c r="C218" s="45" t="s">
        <v>620</v>
      </c>
      <c r="D218" s="64"/>
      <c r="E218" s="42" t="s">
        <v>34</v>
      </c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>
        <v>14</v>
      </c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6" t="s">
        <v>566</v>
      </c>
      <c r="B219" s="45" t="s">
        <v>792</v>
      </c>
      <c r="C219" s="45" t="s">
        <v>620</v>
      </c>
      <c r="D219" s="64"/>
      <c r="E219" s="42" t="s">
        <v>35</v>
      </c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>
        <v>5</v>
      </c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6" t="s">
        <v>567</v>
      </c>
      <c r="B220" s="45" t="s">
        <v>196</v>
      </c>
      <c r="C220" s="45" t="s">
        <v>188</v>
      </c>
      <c r="D220" s="64"/>
      <c r="E220" s="42" t="s">
        <v>11</v>
      </c>
      <c r="F220" s="19">
        <v>0</v>
      </c>
      <c r="G220" s="19">
        <v>0</v>
      </c>
      <c r="H220" s="19">
        <v>0</v>
      </c>
      <c r="I220" s="6"/>
      <c r="J220" s="6">
        <v>278</v>
      </c>
      <c r="K220" s="6">
        <v>150</v>
      </c>
      <c r="L220" s="6">
        <v>201</v>
      </c>
      <c r="M220" s="14">
        <v>20</v>
      </c>
      <c r="N220" s="14"/>
      <c r="O220" s="14"/>
      <c r="P220" s="14"/>
      <c r="Q220" s="14"/>
      <c r="R220" s="14">
        <v>76</v>
      </c>
      <c r="S220" s="14"/>
      <c r="T220" s="14">
        <v>44</v>
      </c>
      <c r="U220" s="14"/>
      <c r="V220" s="14"/>
      <c r="W220" s="14"/>
      <c r="X220" s="14"/>
      <c r="Y220" s="14"/>
      <c r="Z220" s="14"/>
      <c r="AA220" s="14">
        <v>88</v>
      </c>
      <c r="AB220" s="14"/>
      <c r="AC220" s="14"/>
      <c r="AD220" s="14"/>
      <c r="AE220" s="14"/>
      <c r="AF220" s="14"/>
      <c r="AG220" s="14"/>
      <c r="AH220" s="14">
        <v>68</v>
      </c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6" t="s">
        <v>568</v>
      </c>
      <c r="B221" s="45" t="s">
        <v>199</v>
      </c>
      <c r="C221" s="13" t="s">
        <v>193</v>
      </c>
      <c r="D221" s="64"/>
      <c r="E221" s="42" t="s">
        <v>34</v>
      </c>
      <c r="F221" s="19">
        <v>0</v>
      </c>
      <c r="G221" s="19">
        <v>0</v>
      </c>
      <c r="H221" s="19">
        <v>0</v>
      </c>
      <c r="I221" s="6">
        <v>96</v>
      </c>
      <c r="J221" s="6"/>
      <c r="K221" s="6"/>
      <c r="L221" s="6"/>
      <c r="M221" s="14">
        <v>14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>
        <v>27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6" t="s">
        <v>569</v>
      </c>
      <c r="B222" s="45" t="s">
        <v>278</v>
      </c>
      <c r="C222" s="45" t="s">
        <v>268</v>
      </c>
      <c r="D222" s="64"/>
      <c r="E222" s="42" t="s">
        <v>35</v>
      </c>
      <c r="F222" s="13">
        <v>0</v>
      </c>
      <c r="G222" s="13">
        <v>0</v>
      </c>
      <c r="H222" s="13">
        <v>0</v>
      </c>
      <c r="I222" s="6">
        <v>68</v>
      </c>
      <c r="J222" s="6">
        <v>127</v>
      </c>
      <c r="K222" s="6"/>
      <c r="L222" s="6"/>
      <c r="M222" s="14"/>
      <c r="N222" s="14"/>
      <c r="O222" s="14"/>
      <c r="P222" s="14"/>
      <c r="Q222" s="14"/>
      <c r="R222" s="14">
        <v>60</v>
      </c>
      <c r="S222" s="14"/>
      <c r="T222" s="14">
        <v>54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6" t="s">
        <v>570</v>
      </c>
      <c r="B223" s="45" t="s">
        <v>274</v>
      </c>
      <c r="C223" s="13" t="s">
        <v>268</v>
      </c>
      <c r="D223" s="64"/>
      <c r="E223" s="42" t="s">
        <v>11</v>
      </c>
      <c r="F223" s="19">
        <v>0</v>
      </c>
      <c r="G223" s="19">
        <v>0</v>
      </c>
      <c r="H223" s="19">
        <v>0</v>
      </c>
      <c r="I223" s="6">
        <v>88</v>
      </c>
      <c r="J223" s="6">
        <v>111</v>
      </c>
      <c r="K223" s="6"/>
      <c r="L223" s="6"/>
      <c r="M223" s="14"/>
      <c r="N223" s="14"/>
      <c r="O223" s="14"/>
      <c r="P223" s="14"/>
      <c r="Q223" s="14"/>
      <c r="R223" s="14">
        <v>34</v>
      </c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6" t="s">
        <v>571</v>
      </c>
      <c r="B224" s="45" t="s">
        <v>688</v>
      </c>
      <c r="C224" s="45" t="s">
        <v>128</v>
      </c>
      <c r="D224" s="64"/>
      <c r="E224" s="42" t="s">
        <v>34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>
        <v>4</v>
      </c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6" t="s">
        <v>572</v>
      </c>
      <c r="B225" s="45" t="s">
        <v>554</v>
      </c>
      <c r="C225" s="45" t="s">
        <v>541</v>
      </c>
      <c r="D225" s="64"/>
      <c r="E225" s="42" t="s">
        <v>35</v>
      </c>
      <c r="F225" s="19">
        <v>0</v>
      </c>
      <c r="G225" s="19">
        <v>0</v>
      </c>
      <c r="H225" s="19">
        <v>0</v>
      </c>
      <c r="I225" s="6"/>
      <c r="J225" s="6"/>
      <c r="K225" s="6"/>
      <c r="L225" s="6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45">
        <v>1</v>
      </c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6" t="s">
        <v>573</v>
      </c>
      <c r="B226" s="50" t="s">
        <v>310</v>
      </c>
      <c r="C226" s="50" t="s">
        <v>288</v>
      </c>
      <c r="D226" s="64" t="s">
        <v>388</v>
      </c>
      <c r="E226" s="42" t="s">
        <v>35</v>
      </c>
      <c r="F226" s="19">
        <v>0</v>
      </c>
      <c r="G226" s="19">
        <v>0</v>
      </c>
      <c r="H226" s="19">
        <v>0</v>
      </c>
      <c r="I226" s="6"/>
      <c r="J226" s="6"/>
      <c r="K226" s="6"/>
      <c r="L226" s="6"/>
      <c r="M226" s="14"/>
      <c r="N226" s="14"/>
      <c r="O226" s="14"/>
      <c r="P226" s="14"/>
      <c r="Q226" s="14">
        <v>2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6" t="s">
        <v>574</v>
      </c>
      <c r="B227" s="48" t="s">
        <v>76</v>
      </c>
      <c r="C227" s="48" t="s">
        <v>74</v>
      </c>
      <c r="D227" s="64"/>
      <c r="E227" s="42" t="s">
        <v>35</v>
      </c>
      <c r="F227" s="19">
        <v>0</v>
      </c>
      <c r="G227" s="19">
        <v>0</v>
      </c>
      <c r="H227" s="19">
        <v>0</v>
      </c>
      <c r="I227" s="6"/>
      <c r="J227" s="6"/>
      <c r="K227" s="6"/>
      <c r="L227" s="6">
        <v>67</v>
      </c>
      <c r="M227" s="45"/>
      <c r="O227" s="49">
        <v>1</v>
      </c>
      <c r="Q227" s="19">
        <v>23</v>
      </c>
      <c r="R227" s="14"/>
      <c r="S227" s="14">
        <v>8</v>
      </c>
      <c r="T227" s="14"/>
      <c r="U227" s="14"/>
      <c r="V227" s="14"/>
      <c r="W227" s="14"/>
      <c r="X227" s="14"/>
      <c r="Y227" s="14"/>
      <c r="Z227" s="14"/>
      <c r="AA227" s="14"/>
      <c r="AB227" s="14"/>
      <c r="AC227" s="14">
        <v>22</v>
      </c>
      <c r="AD227" s="14"/>
      <c r="AE227" s="14"/>
      <c r="AF227" s="14"/>
      <c r="AG227" s="14"/>
      <c r="AH227" s="14"/>
      <c r="AI227" s="14">
        <v>36</v>
      </c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6" t="s">
        <v>575</v>
      </c>
      <c r="B228" s="45" t="s">
        <v>543</v>
      </c>
      <c r="C228" s="45" t="s">
        <v>541</v>
      </c>
      <c r="D228" s="64"/>
      <c r="E228" s="42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45">
        <v>27</v>
      </c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6" t="s">
        <v>576</v>
      </c>
      <c r="B229" s="45" t="s">
        <v>461</v>
      </c>
      <c r="C229" s="45" t="s">
        <v>233</v>
      </c>
      <c r="D229" s="64"/>
      <c r="E229" s="42" t="s">
        <v>11</v>
      </c>
      <c r="F229" s="19">
        <v>0</v>
      </c>
      <c r="G229" s="19">
        <v>0</v>
      </c>
      <c r="H229" s="19">
        <v>0</v>
      </c>
      <c r="I229" s="6"/>
      <c r="J229" s="6">
        <v>194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6" t="s">
        <v>577</v>
      </c>
      <c r="B230" s="45" t="s">
        <v>248</v>
      </c>
      <c r="C230" s="45" t="s">
        <v>233</v>
      </c>
      <c r="D230" s="64"/>
      <c r="E230" s="42" t="s">
        <v>11</v>
      </c>
      <c r="F230" s="19">
        <v>0</v>
      </c>
      <c r="G230" s="19">
        <v>0</v>
      </c>
      <c r="H230" s="19">
        <v>0</v>
      </c>
      <c r="I230" s="6">
        <v>179</v>
      </c>
      <c r="J230" s="6">
        <v>125</v>
      </c>
      <c r="K230" s="6"/>
      <c r="L230" s="6">
        <v>186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>
        <v>45</v>
      </c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6" t="s">
        <v>578</v>
      </c>
      <c r="B231" s="50" t="s">
        <v>311</v>
      </c>
      <c r="C231" s="50" t="s">
        <v>288</v>
      </c>
      <c r="D231" s="64" t="s">
        <v>389</v>
      </c>
      <c r="E231" s="42" t="s">
        <v>35</v>
      </c>
      <c r="F231" s="19">
        <v>0</v>
      </c>
      <c r="G231" s="19">
        <v>0</v>
      </c>
      <c r="H231" s="19">
        <v>0</v>
      </c>
      <c r="I231" s="6"/>
      <c r="J231" s="6"/>
      <c r="K231" s="6"/>
      <c r="L231" s="6"/>
      <c r="M231" s="14"/>
      <c r="N231" s="14"/>
      <c r="O231" s="14"/>
      <c r="P231" s="14"/>
      <c r="Q231" s="14">
        <v>1</v>
      </c>
      <c r="R231" s="14"/>
      <c r="S231" s="14"/>
      <c r="T231" s="14"/>
      <c r="U231" s="14">
        <v>10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6" t="s">
        <v>579</v>
      </c>
      <c r="B232" s="50" t="s">
        <v>309</v>
      </c>
      <c r="C232" s="50" t="s">
        <v>288</v>
      </c>
      <c r="D232" s="64" t="s">
        <v>390</v>
      </c>
      <c r="E232" s="42" t="s">
        <v>34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3</v>
      </c>
      <c r="R232" s="14"/>
      <c r="S232" s="14"/>
      <c r="T232" s="14"/>
      <c r="U232" s="14">
        <v>29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6" t="s">
        <v>580</v>
      </c>
      <c r="B233" s="45" t="s">
        <v>796</v>
      </c>
      <c r="C233" s="13" t="s">
        <v>797</v>
      </c>
      <c r="D233" s="64"/>
      <c r="E233" s="42" t="s">
        <v>11</v>
      </c>
      <c r="F233" s="19">
        <v>0</v>
      </c>
      <c r="G233" s="19">
        <v>0</v>
      </c>
      <c r="H233" s="19">
        <v>0</v>
      </c>
      <c r="I233" s="6"/>
      <c r="J233" s="6"/>
      <c r="K233" s="6"/>
      <c r="L233" s="6">
        <v>115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>
        <v>73</v>
      </c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6" t="s">
        <v>581</v>
      </c>
      <c r="B234" s="45" t="s">
        <v>545</v>
      </c>
      <c r="C234" s="45" t="s">
        <v>541</v>
      </c>
      <c r="D234" s="64"/>
      <c r="E234" s="42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45">
        <v>18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6" t="s">
        <v>582</v>
      </c>
      <c r="B235" s="45" t="s">
        <v>551</v>
      </c>
      <c r="C235" s="45" t="s">
        <v>541</v>
      </c>
      <c r="D235" s="64"/>
      <c r="E235" s="42" t="s">
        <v>35</v>
      </c>
      <c r="F235" s="19">
        <v>0</v>
      </c>
      <c r="G235" s="19">
        <v>0</v>
      </c>
      <c r="H235" s="19">
        <v>0</v>
      </c>
      <c r="I235" s="6"/>
      <c r="J235" s="6"/>
      <c r="K235" s="6"/>
      <c r="L235" s="6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45">
        <v>5</v>
      </c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6" t="s">
        <v>583</v>
      </c>
      <c r="B236" s="45" t="s">
        <v>515</v>
      </c>
      <c r="C236" s="45" t="s">
        <v>512</v>
      </c>
      <c r="D236" s="79" t="s">
        <v>618</v>
      </c>
      <c r="E236" s="80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>
        <v>20</v>
      </c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6" t="s">
        <v>584</v>
      </c>
      <c r="B237" s="48" t="s">
        <v>72</v>
      </c>
      <c r="C237" s="48" t="s">
        <v>57</v>
      </c>
      <c r="D237" s="64"/>
      <c r="E237" s="42" t="s">
        <v>35</v>
      </c>
      <c r="F237" s="13">
        <v>0</v>
      </c>
      <c r="G237" s="13">
        <v>0</v>
      </c>
      <c r="H237" s="13">
        <v>0</v>
      </c>
      <c r="I237" s="6"/>
      <c r="J237" s="6"/>
      <c r="K237" s="6"/>
      <c r="L237" s="6"/>
      <c r="M237" s="45"/>
      <c r="O237" s="49">
        <v>4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>
        <v>11</v>
      </c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6" t="s">
        <v>585</v>
      </c>
      <c r="B238" s="70" t="s">
        <v>621</v>
      </c>
      <c r="C238" s="70" t="s">
        <v>620</v>
      </c>
      <c r="D238" s="64"/>
      <c r="E238" s="42" t="s">
        <v>34</v>
      </c>
      <c r="F238" s="19">
        <v>0</v>
      </c>
      <c r="G238" s="19">
        <v>0</v>
      </c>
      <c r="H238" s="19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>
        <v>16</v>
      </c>
      <c r="AB238" s="14"/>
      <c r="AC238" s="14"/>
      <c r="AD238" s="14">
        <v>5</v>
      </c>
      <c r="AE238" s="14"/>
      <c r="AF238" s="14"/>
      <c r="AG238" s="14"/>
      <c r="AH238" s="14"/>
      <c r="AI238" s="14"/>
      <c r="AJ238" s="14">
        <v>6</v>
      </c>
      <c r="AK238" s="14"/>
      <c r="AL238" s="14"/>
      <c r="AM238" s="14">
        <v>55</v>
      </c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6" t="s">
        <v>586</v>
      </c>
      <c r="B239" s="50" t="s">
        <v>122</v>
      </c>
      <c r="C239" s="50" t="s">
        <v>128</v>
      </c>
      <c r="D239" s="64"/>
      <c r="E239" s="42" t="s">
        <v>12</v>
      </c>
      <c r="F239" s="19">
        <v>0</v>
      </c>
      <c r="G239" s="19">
        <v>0</v>
      </c>
      <c r="H239" s="19">
        <v>0</v>
      </c>
      <c r="I239" s="6">
        <v>64</v>
      </c>
      <c r="J239" s="6"/>
      <c r="K239" s="6"/>
      <c r="L239" s="6"/>
      <c r="M239" s="14"/>
      <c r="N239" s="14"/>
      <c r="O239" s="14"/>
      <c r="P239" s="14">
        <v>10</v>
      </c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>
        <v>22</v>
      </c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6" t="s">
        <v>587</v>
      </c>
      <c r="B240" s="45" t="s">
        <v>203</v>
      </c>
      <c r="C240" s="45" t="s">
        <v>188</v>
      </c>
      <c r="D240" s="64"/>
      <c r="E240" s="42" t="s">
        <v>11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14">
        <v>10</v>
      </c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6" t="s">
        <v>588</v>
      </c>
      <c r="B241" s="45" t="s">
        <v>200</v>
      </c>
      <c r="C241" s="45" t="s">
        <v>188</v>
      </c>
      <c r="D241" s="64"/>
      <c r="E241" s="42" t="s">
        <v>11</v>
      </c>
      <c r="F241" s="19">
        <v>0</v>
      </c>
      <c r="G241" s="19">
        <v>0</v>
      </c>
      <c r="H241" s="19">
        <v>0</v>
      </c>
      <c r="I241" s="6"/>
      <c r="J241" s="6">
        <v>113</v>
      </c>
      <c r="K241" s="6"/>
      <c r="L241" s="6"/>
      <c r="M241" s="14">
        <v>13</v>
      </c>
      <c r="N241" s="14"/>
      <c r="O241" s="14"/>
      <c r="P241" s="14"/>
      <c r="Q241" s="14"/>
      <c r="R241" s="14">
        <v>46</v>
      </c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>
        <v>48</v>
      </c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6" t="s">
        <v>589</v>
      </c>
      <c r="B242" s="45" t="s">
        <v>464</v>
      </c>
      <c r="C242" s="45" t="s">
        <v>268</v>
      </c>
      <c r="D242" s="64"/>
      <c r="E242" s="42" t="s">
        <v>11</v>
      </c>
      <c r="F242" s="19">
        <v>0</v>
      </c>
      <c r="G242" s="19">
        <v>0</v>
      </c>
      <c r="H242" s="19">
        <v>0</v>
      </c>
      <c r="I242" s="6"/>
      <c r="J242" s="6">
        <v>83</v>
      </c>
      <c r="K242" s="6"/>
      <c r="L242" s="6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6" t="s">
        <v>590</v>
      </c>
      <c r="B243" s="47" t="s">
        <v>102</v>
      </c>
      <c r="C243" s="47" t="s">
        <v>108</v>
      </c>
      <c r="D243" s="64"/>
      <c r="E243" s="42" t="s">
        <v>35</v>
      </c>
      <c r="F243" s="19">
        <v>0</v>
      </c>
      <c r="G243" s="19">
        <v>0</v>
      </c>
      <c r="H243" s="19">
        <v>0</v>
      </c>
      <c r="I243" s="6"/>
      <c r="J243" s="6"/>
      <c r="K243" s="6"/>
      <c r="L243" s="6"/>
      <c r="M243" s="14"/>
      <c r="N243" s="14">
        <v>2</v>
      </c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6" t="s">
        <v>591</v>
      </c>
      <c r="B244" s="47" t="s">
        <v>99</v>
      </c>
      <c r="C244" s="47" t="s">
        <v>108</v>
      </c>
      <c r="D244" s="64"/>
      <c r="E244" s="42" t="s">
        <v>11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45"/>
      <c r="N244" s="14">
        <v>6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6" t="s">
        <v>592</v>
      </c>
      <c r="B245" s="50" t="s">
        <v>291</v>
      </c>
      <c r="C245" s="50" t="s">
        <v>288</v>
      </c>
      <c r="D245" s="64" t="s">
        <v>387</v>
      </c>
      <c r="E245" s="42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>
        <v>25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>
        <v>20</v>
      </c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6" t="s">
        <v>593</v>
      </c>
      <c r="B246" s="50" t="s">
        <v>292</v>
      </c>
      <c r="C246" s="50" t="s">
        <v>288</v>
      </c>
      <c r="D246" s="64"/>
      <c r="E246" s="42" t="s">
        <v>11</v>
      </c>
      <c r="F246" s="13">
        <v>0</v>
      </c>
      <c r="G246" s="13">
        <v>0</v>
      </c>
      <c r="H246" s="13">
        <v>0</v>
      </c>
      <c r="I246" s="6"/>
      <c r="J246" s="6"/>
      <c r="K246" s="6"/>
      <c r="L246" s="6"/>
      <c r="M246" s="14"/>
      <c r="N246" s="14"/>
      <c r="O246" s="14"/>
      <c r="P246" s="14"/>
      <c r="Q246" s="14">
        <v>22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6" t="s">
        <v>594</v>
      </c>
      <c r="B247" s="45" t="s">
        <v>522</v>
      </c>
      <c r="C247" s="45" t="s">
        <v>115</v>
      </c>
      <c r="D247" s="64"/>
      <c r="E247" s="42" t="s">
        <v>35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45">
        <v>12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6" t="s">
        <v>595</v>
      </c>
      <c r="B248" s="47" t="s">
        <v>223</v>
      </c>
      <c r="C248" s="47" t="s">
        <v>111</v>
      </c>
      <c r="D248" s="64"/>
      <c r="E248" s="42" t="s">
        <v>12</v>
      </c>
      <c r="F248" s="19">
        <v>0</v>
      </c>
      <c r="G248" s="19">
        <v>0</v>
      </c>
      <c r="H248" s="19">
        <v>0</v>
      </c>
      <c r="I248" s="6"/>
      <c r="J248" s="6"/>
      <c r="K248" s="6"/>
      <c r="L248" s="6"/>
      <c r="M248" s="45"/>
      <c r="N248" s="14">
        <v>17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6" t="s">
        <v>596</v>
      </c>
      <c r="B249" s="45" t="s">
        <v>680</v>
      </c>
      <c r="C249" s="45" t="s">
        <v>634</v>
      </c>
      <c r="D249" s="64" t="s">
        <v>387</v>
      </c>
      <c r="E249" s="42" t="s">
        <v>35</v>
      </c>
      <c r="F249" s="13">
        <v>0</v>
      </c>
      <c r="G249" s="13">
        <v>0</v>
      </c>
      <c r="H249" s="13">
        <v>0</v>
      </c>
      <c r="I249" s="6"/>
      <c r="J249" s="6"/>
      <c r="K249" s="6"/>
      <c r="L249" s="6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>
        <v>5</v>
      </c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6" t="s">
        <v>597</v>
      </c>
      <c r="B250" s="45" t="s">
        <v>257</v>
      </c>
      <c r="C250" s="45" t="s">
        <v>233</v>
      </c>
      <c r="D250" s="64"/>
      <c r="E250" s="42" t="s">
        <v>11</v>
      </c>
      <c r="F250" s="19">
        <v>0</v>
      </c>
      <c r="G250" s="19">
        <v>0</v>
      </c>
      <c r="H250" s="19">
        <v>0</v>
      </c>
      <c r="I250" s="6">
        <v>151</v>
      </c>
      <c r="J250" s="6">
        <v>180</v>
      </c>
      <c r="K250" s="6"/>
      <c r="L250" s="6">
        <v>164</v>
      </c>
      <c r="M250" s="14"/>
      <c r="N250" s="14"/>
      <c r="O250" s="14"/>
      <c r="P250" s="14"/>
      <c r="Q250" s="14"/>
      <c r="R250" s="14">
        <v>187</v>
      </c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>
        <v>29</v>
      </c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6" t="s">
        <v>598</v>
      </c>
      <c r="B251" s="45" t="s">
        <v>195</v>
      </c>
      <c r="C251" s="45" t="s">
        <v>188</v>
      </c>
      <c r="D251" s="64"/>
      <c r="E251" s="42" t="s">
        <v>11</v>
      </c>
      <c r="F251" s="19">
        <v>0</v>
      </c>
      <c r="G251" s="19">
        <v>0</v>
      </c>
      <c r="H251" s="19">
        <v>0</v>
      </c>
      <c r="I251" s="6">
        <v>231</v>
      </c>
      <c r="J251" s="6">
        <v>206</v>
      </c>
      <c r="K251" s="6">
        <v>184</v>
      </c>
      <c r="L251" s="6">
        <v>260</v>
      </c>
      <c r="M251" s="14">
        <v>22</v>
      </c>
      <c r="N251" s="14"/>
      <c r="O251" s="14"/>
      <c r="P251" s="14"/>
      <c r="Q251" s="14"/>
      <c r="R251" s="14">
        <v>91</v>
      </c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>
        <v>61</v>
      </c>
      <c r="AH251" s="14">
        <v>83</v>
      </c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6" t="s">
        <v>599</v>
      </c>
      <c r="B252" s="45" t="s">
        <v>209</v>
      </c>
      <c r="C252" s="45" t="s">
        <v>188</v>
      </c>
      <c r="D252" s="64"/>
      <c r="E252" s="42" t="s">
        <v>11</v>
      </c>
      <c r="F252" s="13">
        <v>0</v>
      </c>
      <c r="G252" s="13">
        <v>0</v>
      </c>
      <c r="H252" s="13">
        <v>0</v>
      </c>
      <c r="I252" s="6"/>
      <c r="J252" s="6"/>
      <c r="K252" s="6"/>
      <c r="L252" s="6"/>
      <c r="M252" s="14">
        <v>4</v>
      </c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6" t="s">
        <v>600</v>
      </c>
      <c r="B253" s="45" t="s">
        <v>692</v>
      </c>
      <c r="C253" s="45" t="s">
        <v>634</v>
      </c>
      <c r="D253" s="64" t="s">
        <v>459</v>
      </c>
      <c r="E253" s="42" t="s">
        <v>35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>
        <v>4</v>
      </c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6" t="s">
        <v>601</v>
      </c>
      <c r="B254" s="66" t="s">
        <v>531</v>
      </c>
      <c r="C254" s="45" t="s">
        <v>530</v>
      </c>
      <c r="D254" s="77">
        <v>2009</v>
      </c>
      <c r="E254" s="78" t="s">
        <v>35</v>
      </c>
      <c r="F254" s="19">
        <v>0</v>
      </c>
      <c r="G254" s="19">
        <v>0</v>
      </c>
      <c r="H254" s="19">
        <v>0</v>
      </c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45">
        <v>23</v>
      </c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6" t="s">
        <v>602</v>
      </c>
      <c r="B255" s="45" t="s">
        <v>207</v>
      </c>
      <c r="C255" s="45" t="s">
        <v>188</v>
      </c>
      <c r="D255" s="64"/>
      <c r="E255" s="42" t="s">
        <v>11</v>
      </c>
      <c r="F255" s="19">
        <v>0</v>
      </c>
      <c r="G255" s="19">
        <v>0</v>
      </c>
      <c r="H255" s="19">
        <v>0</v>
      </c>
      <c r="I255" s="6">
        <v>173</v>
      </c>
      <c r="J255" s="6">
        <v>221</v>
      </c>
      <c r="K255" s="6">
        <v>234</v>
      </c>
      <c r="L255" s="6"/>
      <c r="M255" s="14">
        <v>6</v>
      </c>
      <c r="N255" s="14"/>
      <c r="O255" s="14"/>
      <c r="P255" s="14"/>
      <c r="Q255" s="14"/>
      <c r="R255" s="14">
        <v>82</v>
      </c>
      <c r="S255" s="14"/>
      <c r="T255" s="14"/>
      <c r="U255" s="14"/>
      <c r="V255" s="14"/>
      <c r="W255" s="14"/>
      <c r="X255" s="14"/>
      <c r="Y255" s="14"/>
      <c r="Z255" s="14"/>
      <c r="AA255" s="14">
        <v>66</v>
      </c>
      <c r="AB255" s="14"/>
      <c r="AC255" s="14"/>
      <c r="AD255" s="14"/>
      <c r="AE255" s="14"/>
      <c r="AF255" s="14"/>
      <c r="AG255" s="14"/>
      <c r="AH255" s="14">
        <v>75</v>
      </c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6" t="s">
        <v>603</v>
      </c>
      <c r="B256" s="48" t="s">
        <v>69</v>
      </c>
      <c r="C256" s="48" t="s">
        <v>61</v>
      </c>
      <c r="D256" s="64"/>
      <c r="E256" s="42" t="s">
        <v>11</v>
      </c>
      <c r="F256" s="19">
        <v>0</v>
      </c>
      <c r="G256" s="19">
        <v>0</v>
      </c>
      <c r="H256" s="19">
        <v>0</v>
      </c>
      <c r="I256" s="6"/>
      <c r="J256" s="6"/>
      <c r="K256" s="6"/>
      <c r="L256" s="6">
        <v>59</v>
      </c>
      <c r="M256" s="45"/>
      <c r="O256" s="49">
        <v>7</v>
      </c>
      <c r="Q256" s="19">
        <v>11</v>
      </c>
      <c r="R256" s="14"/>
      <c r="S256" s="14">
        <v>7</v>
      </c>
      <c r="T256" s="14"/>
      <c r="U256" s="14">
        <v>12</v>
      </c>
      <c r="V256" s="14"/>
      <c r="W256" s="14"/>
      <c r="X256" s="14"/>
      <c r="Y256" s="14">
        <v>3</v>
      </c>
      <c r="Z256" s="14"/>
      <c r="AA256" s="14"/>
      <c r="AB256" s="14"/>
      <c r="AC256" s="14">
        <v>9</v>
      </c>
      <c r="AD256" s="14"/>
      <c r="AE256" s="14"/>
      <c r="AF256" s="14"/>
      <c r="AG256" s="14"/>
      <c r="AH256" s="14"/>
      <c r="AI256" s="14">
        <v>14</v>
      </c>
      <c r="AJ256" s="14"/>
      <c r="AK256" s="14"/>
      <c r="AL256" s="14">
        <v>12</v>
      </c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6" t="s">
        <v>604</v>
      </c>
      <c r="B257" s="45" t="s">
        <v>518</v>
      </c>
      <c r="C257" s="45" t="s">
        <v>115</v>
      </c>
      <c r="D257" s="64"/>
      <c r="E257" s="42" t="s">
        <v>35</v>
      </c>
      <c r="F257" s="19">
        <v>0</v>
      </c>
      <c r="G257" s="19">
        <v>0</v>
      </c>
      <c r="H257" s="19">
        <v>0</v>
      </c>
      <c r="I257" s="6"/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45">
        <v>26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6" t="s">
        <v>605</v>
      </c>
      <c r="B258" s="45" t="s">
        <v>465</v>
      </c>
      <c r="C258" s="45" t="s">
        <v>128</v>
      </c>
      <c r="D258" s="64"/>
      <c r="E258" s="42" t="s">
        <v>34</v>
      </c>
      <c r="F258" s="19">
        <v>0</v>
      </c>
      <c r="G258" s="19">
        <v>0</v>
      </c>
      <c r="H258" s="19">
        <v>0</v>
      </c>
      <c r="I258" s="6"/>
      <c r="J258" s="6">
        <v>81</v>
      </c>
      <c r="K258" s="6"/>
      <c r="L258" s="6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6" t="s">
        <v>606</v>
      </c>
      <c r="B259" s="45" t="s">
        <v>809</v>
      </c>
      <c r="C259" s="45" t="s">
        <v>57</v>
      </c>
      <c r="D259" s="79" t="s">
        <v>459</v>
      </c>
      <c r="E259" s="42" t="s">
        <v>35</v>
      </c>
      <c r="F259" s="19">
        <v>0</v>
      </c>
      <c r="G259" s="19">
        <v>0</v>
      </c>
      <c r="H259" s="19">
        <v>0</v>
      </c>
      <c r="I259" s="6"/>
      <c r="J259" s="6"/>
      <c r="K259" s="6"/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>
        <v>17</v>
      </c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6" t="s">
        <v>607</v>
      </c>
      <c r="B260" s="45" t="s">
        <v>242</v>
      </c>
      <c r="C260" s="13" t="s">
        <v>109</v>
      </c>
      <c r="D260" s="64"/>
      <c r="E260" s="42" t="s">
        <v>11</v>
      </c>
      <c r="F260" s="19">
        <v>0</v>
      </c>
      <c r="G260" s="19">
        <v>0</v>
      </c>
      <c r="H260" s="19">
        <v>0</v>
      </c>
      <c r="I260" s="6">
        <v>199</v>
      </c>
      <c r="J260" s="6">
        <v>158</v>
      </c>
      <c r="K260" s="6"/>
      <c r="L260" s="6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6" t="s">
        <v>608</v>
      </c>
      <c r="B261" s="45" t="s">
        <v>244</v>
      </c>
      <c r="C261" s="45" t="s">
        <v>237</v>
      </c>
      <c r="D261" s="64"/>
      <c r="E261" s="42" t="s">
        <v>11</v>
      </c>
      <c r="F261" s="19">
        <v>0</v>
      </c>
      <c r="G261" s="19">
        <v>0</v>
      </c>
      <c r="H261" s="19">
        <v>0</v>
      </c>
      <c r="I261" s="6">
        <v>193</v>
      </c>
      <c r="J261" s="6">
        <v>103</v>
      </c>
      <c r="K261" s="6">
        <v>159</v>
      </c>
      <c r="L261" s="6">
        <v>204</v>
      </c>
      <c r="M261" s="14"/>
      <c r="N261" s="14"/>
      <c r="O261" s="14"/>
      <c r="P261" s="14"/>
      <c r="Q261" s="14"/>
      <c r="R261" s="14"/>
      <c r="S261" s="14"/>
      <c r="T261" s="14">
        <v>100</v>
      </c>
      <c r="U261" s="14"/>
      <c r="V261" s="14"/>
      <c r="W261" s="14"/>
      <c r="X261" s="14"/>
      <c r="Y261" s="14"/>
      <c r="Z261" s="14"/>
      <c r="AA261" s="14">
        <v>105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6" t="s">
        <v>609</v>
      </c>
      <c r="B262" s="50" t="s">
        <v>290</v>
      </c>
      <c r="C262" s="50" t="s">
        <v>288</v>
      </c>
      <c r="D262" s="64" t="s">
        <v>394</v>
      </c>
      <c r="E262" s="42" t="s">
        <v>12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>
        <v>28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>
        <v>68</v>
      </c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6" t="s">
        <v>610</v>
      </c>
      <c r="B263" s="45" t="s">
        <v>422</v>
      </c>
      <c r="C263" s="45" t="s">
        <v>108</v>
      </c>
      <c r="D263" s="64"/>
      <c r="E263" s="42" t="s">
        <v>11</v>
      </c>
      <c r="F263" s="19">
        <v>0</v>
      </c>
      <c r="G263" s="19">
        <v>0</v>
      </c>
      <c r="H263" s="19">
        <v>0</v>
      </c>
      <c r="I263" s="6"/>
      <c r="J263" s="6">
        <v>216</v>
      </c>
      <c r="K263" s="6"/>
      <c r="L263" s="6"/>
      <c r="M263" s="14"/>
      <c r="N263" s="14"/>
      <c r="O263" s="14"/>
      <c r="P263" s="14"/>
      <c r="Q263" s="14"/>
      <c r="R263" s="14"/>
      <c r="S263" s="14"/>
      <c r="T263" s="14">
        <v>85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6" t="s">
        <v>611</v>
      </c>
      <c r="B264" s="45" t="s">
        <v>649</v>
      </c>
      <c r="C264" s="13" t="s">
        <v>634</v>
      </c>
      <c r="D264" s="64" t="s">
        <v>388</v>
      </c>
      <c r="E264" s="42" t="s">
        <v>35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>
        <v>15</v>
      </c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6" t="s">
        <v>664</v>
      </c>
      <c r="B265" s="47" t="s">
        <v>79</v>
      </c>
      <c r="C265" s="47" t="s">
        <v>114</v>
      </c>
      <c r="D265" s="64"/>
      <c r="E265" s="42" t="s">
        <v>11</v>
      </c>
      <c r="F265" s="19">
        <v>0</v>
      </c>
      <c r="G265" s="19">
        <v>0</v>
      </c>
      <c r="H265" s="19">
        <v>0</v>
      </c>
      <c r="I265" s="6">
        <v>132</v>
      </c>
      <c r="J265" s="6">
        <v>73</v>
      </c>
      <c r="K265" s="6">
        <v>112</v>
      </c>
      <c r="L265" s="6">
        <v>152</v>
      </c>
      <c r="M265" s="45"/>
      <c r="N265" s="19">
        <v>36</v>
      </c>
      <c r="R265" s="14">
        <v>52</v>
      </c>
      <c r="S265" s="14"/>
      <c r="T265" s="14">
        <v>82</v>
      </c>
      <c r="U265" s="14"/>
      <c r="V265" s="14"/>
      <c r="W265" s="14"/>
      <c r="X265" s="14"/>
      <c r="Y265" s="14"/>
      <c r="Z265" s="14"/>
      <c r="AA265" s="14">
        <v>56</v>
      </c>
      <c r="AB265" s="14">
        <v>32</v>
      </c>
      <c r="AC265" s="14"/>
      <c r="AD265" s="14"/>
      <c r="AE265" s="14"/>
      <c r="AF265" s="14"/>
      <c r="AG265" s="14">
        <v>113</v>
      </c>
      <c r="AH265" s="14"/>
      <c r="AI265" s="14"/>
      <c r="AJ265" s="14"/>
      <c r="AK265" s="14"/>
      <c r="AL265" s="14"/>
      <c r="AM265" s="14">
        <v>107</v>
      </c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6" t="s">
        <v>665</v>
      </c>
      <c r="B266" s="45" t="s">
        <v>197</v>
      </c>
      <c r="C266" s="45" t="s">
        <v>188</v>
      </c>
      <c r="D266" s="64"/>
      <c r="E266" s="42" t="s">
        <v>11</v>
      </c>
      <c r="F266" s="19">
        <v>0</v>
      </c>
      <c r="G266" s="19">
        <v>0</v>
      </c>
      <c r="H266" s="19">
        <v>0</v>
      </c>
      <c r="I266" s="6"/>
      <c r="J266" s="6"/>
      <c r="K266" s="6"/>
      <c r="L266" s="6"/>
      <c r="M266" s="14">
        <v>18</v>
      </c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>
        <v>30</v>
      </c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6" t="s">
        <v>666</v>
      </c>
      <c r="B267" s="50" t="s">
        <v>289</v>
      </c>
      <c r="C267" s="50" t="s">
        <v>288</v>
      </c>
      <c r="D267" s="64" t="s">
        <v>393</v>
      </c>
      <c r="E267" s="42" t="s">
        <v>34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>
        <v>30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6" t="s">
        <v>667</v>
      </c>
      <c r="B268" s="45" t="s">
        <v>432</v>
      </c>
      <c r="C268" s="65" t="s">
        <v>300</v>
      </c>
      <c r="D268" s="64"/>
      <c r="E268" s="42" t="s">
        <v>35</v>
      </c>
      <c r="F268" s="13">
        <v>0</v>
      </c>
      <c r="G268" s="13">
        <v>0</v>
      </c>
      <c r="H268" s="13">
        <v>0</v>
      </c>
      <c r="I268" s="6"/>
      <c r="J268" s="6"/>
      <c r="K268" s="6"/>
      <c r="L268" s="6">
        <v>77</v>
      </c>
      <c r="M268" s="14"/>
      <c r="N268" s="14"/>
      <c r="O268" s="14"/>
      <c r="P268" s="14"/>
      <c r="Q268" s="14"/>
      <c r="R268" s="14"/>
      <c r="S268" s="14"/>
      <c r="T268" s="14">
        <v>14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>
        <v>30</v>
      </c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6" t="s">
        <v>668</v>
      </c>
      <c r="B269" s="47" t="s">
        <v>84</v>
      </c>
      <c r="C269" s="47" t="s">
        <v>114</v>
      </c>
      <c r="D269" s="64"/>
      <c r="E269" s="42" t="s">
        <v>11</v>
      </c>
      <c r="F269" s="19">
        <v>0</v>
      </c>
      <c r="G269" s="19">
        <v>0</v>
      </c>
      <c r="H269" s="19">
        <v>0</v>
      </c>
      <c r="I269" s="6">
        <v>124</v>
      </c>
      <c r="J269" s="6">
        <v>119</v>
      </c>
      <c r="K269" s="6"/>
      <c r="L269" s="6"/>
      <c r="M269" s="45"/>
      <c r="N269" s="19">
        <v>25</v>
      </c>
      <c r="R269" s="14">
        <v>48</v>
      </c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>
        <v>32</v>
      </c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6" t="s">
        <v>670</v>
      </c>
      <c r="B270" s="48" t="s">
        <v>68</v>
      </c>
      <c r="C270" s="48" t="s">
        <v>61</v>
      </c>
      <c r="D270" s="64"/>
      <c r="E270" s="42" t="s">
        <v>35</v>
      </c>
      <c r="F270" s="19">
        <v>0</v>
      </c>
      <c r="G270" s="19">
        <v>0</v>
      </c>
      <c r="H270" s="19">
        <v>0</v>
      </c>
      <c r="I270" s="6"/>
      <c r="J270" s="6"/>
      <c r="K270" s="6"/>
      <c r="L270" s="6">
        <v>71</v>
      </c>
      <c r="M270" s="45"/>
      <c r="O270" s="49">
        <v>8</v>
      </c>
      <c r="Q270" s="19">
        <v>26</v>
      </c>
      <c r="R270" s="14"/>
      <c r="S270" s="14"/>
      <c r="T270" s="14"/>
      <c r="U270" s="14">
        <v>23</v>
      </c>
      <c r="V270" s="14"/>
      <c r="W270" s="14"/>
      <c r="X270" s="14"/>
      <c r="Y270" s="14"/>
      <c r="Z270" s="14"/>
      <c r="AA270" s="14"/>
      <c r="AB270" s="14"/>
      <c r="AC270" s="14">
        <v>17</v>
      </c>
      <c r="AD270" s="14"/>
      <c r="AE270" s="14"/>
      <c r="AF270" s="14"/>
      <c r="AG270" s="14"/>
      <c r="AH270" s="14"/>
      <c r="AI270" s="14">
        <v>43</v>
      </c>
      <c r="AJ270" s="14"/>
      <c r="AK270" s="14"/>
      <c r="AL270" s="14">
        <v>56</v>
      </c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6" t="s">
        <v>671</v>
      </c>
      <c r="B271" s="45" t="s">
        <v>702</v>
      </c>
      <c r="C271" s="45" t="s">
        <v>55</v>
      </c>
      <c r="D271" s="64"/>
      <c r="E271" s="42" t="s">
        <v>27</v>
      </c>
      <c r="F271" s="13">
        <v>0</v>
      </c>
      <c r="G271" s="13">
        <v>0</v>
      </c>
      <c r="H271" s="13">
        <v>0</v>
      </c>
      <c r="I271" s="6"/>
      <c r="J271" s="6"/>
      <c r="K271" s="6"/>
      <c r="L271" s="6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>
        <v>3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6" t="s">
        <v>672</v>
      </c>
      <c r="B272" s="66" t="s">
        <v>529</v>
      </c>
      <c r="C272" s="45" t="s">
        <v>530</v>
      </c>
      <c r="D272" s="77">
        <v>2009</v>
      </c>
      <c r="E272" s="78" t="s">
        <v>35</v>
      </c>
      <c r="F272" s="19">
        <v>0</v>
      </c>
      <c r="G272" s="19">
        <v>0</v>
      </c>
      <c r="H272" s="19">
        <v>0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45">
        <v>30</v>
      </c>
      <c r="Z272" s="14"/>
      <c r="AA272" s="14"/>
      <c r="AB272" s="14"/>
      <c r="AC272" s="14"/>
      <c r="AD272" s="14"/>
      <c r="AE272" s="14"/>
      <c r="AF272" s="14"/>
      <c r="AG272" s="14"/>
      <c r="AH272" s="14"/>
      <c r="AI272" s="14">
        <v>40</v>
      </c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6" t="s">
        <v>673</v>
      </c>
      <c r="B273" s="45" t="s">
        <v>251</v>
      </c>
      <c r="C273" s="45" t="s">
        <v>128</v>
      </c>
      <c r="D273" s="64"/>
      <c r="E273" s="42" t="s">
        <v>11</v>
      </c>
      <c r="F273" s="19">
        <v>0</v>
      </c>
      <c r="G273" s="19">
        <v>0</v>
      </c>
      <c r="H273" s="19">
        <v>0</v>
      </c>
      <c r="I273" s="6">
        <v>167</v>
      </c>
      <c r="J273" s="6">
        <v>93</v>
      </c>
      <c r="K273" s="6"/>
      <c r="L273" s="6"/>
      <c r="M273" s="14"/>
      <c r="N273" s="14"/>
      <c r="O273" s="14"/>
      <c r="P273" s="14"/>
      <c r="Q273" s="14"/>
      <c r="R273" s="14">
        <v>141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6" t="s">
        <v>674</v>
      </c>
      <c r="B274" s="45" t="s">
        <v>548</v>
      </c>
      <c r="C274" s="45" t="s">
        <v>541</v>
      </c>
      <c r="D274" s="64"/>
      <c r="E274" s="42" t="s">
        <v>35</v>
      </c>
      <c r="F274" s="19">
        <v>0</v>
      </c>
      <c r="G274" s="19">
        <v>0</v>
      </c>
      <c r="H274" s="19">
        <v>0</v>
      </c>
      <c r="I274" s="6"/>
      <c r="J274" s="6"/>
      <c r="K274" s="6"/>
      <c r="L274" s="6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45">
        <v>11</v>
      </c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6" t="s">
        <v>675</v>
      </c>
      <c r="B275" s="45" t="s">
        <v>519</v>
      </c>
      <c r="C275" s="45" t="s">
        <v>115</v>
      </c>
      <c r="D275" s="64"/>
      <c r="E275" s="42" t="s">
        <v>35</v>
      </c>
      <c r="F275" s="19">
        <v>0</v>
      </c>
      <c r="G275" s="19">
        <v>0</v>
      </c>
      <c r="H275" s="19">
        <v>0</v>
      </c>
      <c r="I275" s="6"/>
      <c r="J275" s="6"/>
      <c r="K275" s="6"/>
      <c r="L275" s="6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45">
        <v>21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6" t="s">
        <v>677</v>
      </c>
      <c r="B276" s="66" t="s">
        <v>532</v>
      </c>
      <c r="C276" s="45" t="s">
        <v>530</v>
      </c>
      <c r="D276" s="77">
        <v>2010</v>
      </c>
      <c r="E276" s="78" t="s">
        <v>35</v>
      </c>
      <c r="F276" s="19">
        <v>0</v>
      </c>
      <c r="G276" s="19">
        <v>0</v>
      </c>
      <c r="H276" s="19">
        <v>0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45">
        <v>19</v>
      </c>
      <c r="Z276" s="14"/>
      <c r="AA276" s="14"/>
      <c r="AB276" s="14"/>
      <c r="AC276" s="14"/>
      <c r="AD276" s="14"/>
      <c r="AE276" s="14"/>
      <c r="AF276" s="14"/>
      <c r="AG276" s="14"/>
      <c r="AH276" s="14"/>
      <c r="AI276" s="14">
        <v>32</v>
      </c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6" t="s">
        <v>678</v>
      </c>
      <c r="B277" s="45" t="s">
        <v>516</v>
      </c>
      <c r="C277" s="45" t="s">
        <v>512</v>
      </c>
      <c r="D277" s="79" t="s">
        <v>421</v>
      </c>
      <c r="E277" s="80" t="s">
        <v>34</v>
      </c>
      <c r="F277" s="19">
        <v>0</v>
      </c>
      <c r="G277" s="19">
        <v>0</v>
      </c>
      <c r="H277" s="19">
        <v>0</v>
      </c>
      <c r="I277" s="6"/>
      <c r="J277" s="6"/>
      <c r="K277" s="6"/>
      <c r="L277" s="6">
        <v>65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>
        <v>1</v>
      </c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6" t="s">
        <v>679</v>
      </c>
      <c r="B278" s="45" t="s">
        <v>259</v>
      </c>
      <c r="C278" s="45" t="s">
        <v>237</v>
      </c>
      <c r="D278" s="64"/>
      <c r="E278" s="42" t="s">
        <v>11</v>
      </c>
      <c r="F278" s="19">
        <v>0</v>
      </c>
      <c r="G278" s="19">
        <v>0</v>
      </c>
      <c r="H278" s="19">
        <v>0</v>
      </c>
      <c r="I278" s="6">
        <v>146</v>
      </c>
      <c r="J278" s="6">
        <v>135</v>
      </c>
      <c r="K278" s="6"/>
      <c r="L278" s="6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6" t="s">
        <v>681</v>
      </c>
      <c r="B279" s="50" t="s">
        <v>123</v>
      </c>
      <c r="C279" s="50" t="s">
        <v>128</v>
      </c>
      <c r="D279" s="64"/>
      <c r="E279" s="42" t="s">
        <v>34</v>
      </c>
      <c r="F279" s="19">
        <v>0</v>
      </c>
      <c r="G279" s="19">
        <v>0</v>
      </c>
      <c r="H279" s="19">
        <v>0</v>
      </c>
      <c r="I279" s="6">
        <v>144</v>
      </c>
      <c r="J279" s="6">
        <v>115</v>
      </c>
      <c r="K279" s="6">
        <v>124</v>
      </c>
      <c r="L279" s="6"/>
      <c r="M279" s="14"/>
      <c r="N279" s="14"/>
      <c r="O279" s="14"/>
      <c r="P279" s="14">
        <v>8</v>
      </c>
      <c r="Q279" s="14"/>
      <c r="R279" s="14"/>
      <c r="S279" s="14"/>
      <c r="T279" s="14">
        <v>38</v>
      </c>
      <c r="U279" s="14"/>
      <c r="V279" s="14"/>
      <c r="W279" s="14">
        <v>2</v>
      </c>
      <c r="X279" s="14"/>
      <c r="Y279" s="14"/>
      <c r="Z279" s="14"/>
      <c r="AA279" s="14">
        <v>50</v>
      </c>
      <c r="AB279" s="14"/>
      <c r="AC279" s="14"/>
      <c r="AD279" s="14"/>
      <c r="AE279" s="14"/>
      <c r="AF279" s="14"/>
      <c r="AG279" s="14">
        <v>51</v>
      </c>
      <c r="AH279" s="14">
        <v>27</v>
      </c>
      <c r="AI279" s="14"/>
      <c r="AJ279" s="14"/>
      <c r="AK279" s="14">
        <v>31</v>
      </c>
      <c r="AL279" s="14"/>
      <c r="AM279" s="14">
        <v>27</v>
      </c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6" t="s">
        <v>682</v>
      </c>
      <c r="B280" s="45" t="s">
        <v>431</v>
      </c>
      <c r="C280" s="65" t="s">
        <v>61</v>
      </c>
      <c r="D280" s="64" t="s">
        <v>421</v>
      </c>
      <c r="E280" s="42" t="s">
        <v>34</v>
      </c>
      <c r="F280" s="19">
        <v>0</v>
      </c>
      <c r="G280" s="19">
        <v>0</v>
      </c>
      <c r="H280" s="19">
        <v>0</v>
      </c>
      <c r="I280" s="6"/>
      <c r="J280" s="6"/>
      <c r="K280" s="6"/>
      <c r="L280" s="6"/>
      <c r="M280" s="14"/>
      <c r="N280" s="14"/>
      <c r="O280" s="14"/>
      <c r="P280" s="14"/>
      <c r="Q280" s="14"/>
      <c r="R280" s="14"/>
      <c r="S280" s="14">
        <v>16</v>
      </c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6" t="s">
        <v>683</v>
      </c>
      <c r="B281" s="45" t="s">
        <v>814</v>
      </c>
      <c r="C281" s="45" t="s">
        <v>294</v>
      </c>
      <c r="D281" s="64"/>
      <c r="E281" s="42" t="s">
        <v>35</v>
      </c>
      <c r="F281" s="19">
        <v>0</v>
      </c>
      <c r="G281" s="19">
        <v>0</v>
      </c>
      <c r="H281" s="19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>
        <v>7</v>
      </c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6" t="s">
        <v>684</v>
      </c>
      <c r="B282" s="45" t="s">
        <v>488</v>
      </c>
      <c r="C282" s="45" t="s">
        <v>55</v>
      </c>
      <c r="D282" s="64" t="s">
        <v>389</v>
      </c>
      <c r="E282" s="42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>
        <v>2</v>
      </c>
      <c r="V282" s="14">
        <v>9</v>
      </c>
      <c r="W282" s="14"/>
      <c r="X282" s="14"/>
      <c r="Y282" s="14">
        <v>2</v>
      </c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6" t="s">
        <v>685</v>
      </c>
      <c r="B283" s="45" t="s">
        <v>650</v>
      </c>
      <c r="C283" s="45" t="s">
        <v>55</v>
      </c>
      <c r="D283" s="64" t="s">
        <v>388</v>
      </c>
      <c r="E283" s="42" t="s">
        <v>35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>
        <v>15</v>
      </c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6" t="s">
        <v>687</v>
      </c>
      <c r="B284" s="70" t="s">
        <v>750</v>
      </c>
      <c r="C284" s="45" t="s">
        <v>55</v>
      </c>
      <c r="D284" s="64" t="s">
        <v>390</v>
      </c>
      <c r="E284" s="42" t="s">
        <v>34</v>
      </c>
      <c r="F284" s="19">
        <v>0</v>
      </c>
      <c r="G284" s="19">
        <v>0</v>
      </c>
      <c r="H284" s="19">
        <v>0</v>
      </c>
      <c r="I284" s="6"/>
      <c r="J284" s="6"/>
      <c r="K284" s="6"/>
      <c r="L284" s="6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>
        <v>7</v>
      </c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6" t="s">
        <v>689</v>
      </c>
      <c r="B285" s="45" t="s">
        <v>191</v>
      </c>
      <c r="C285" s="45" t="s">
        <v>188</v>
      </c>
      <c r="D285" s="64"/>
      <c r="E285" s="42" t="s">
        <v>11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>
        <v>29</v>
      </c>
      <c r="N285" s="14"/>
      <c r="O285" s="14"/>
      <c r="P285" s="14"/>
      <c r="Q285" s="14"/>
      <c r="R285" s="14">
        <v>110</v>
      </c>
      <c r="S285" s="14"/>
      <c r="T285" s="14">
        <v>109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>
        <v>57</v>
      </c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6" t="s">
        <v>690</v>
      </c>
      <c r="B286" s="45" t="s">
        <v>264</v>
      </c>
      <c r="C286" s="45" t="s">
        <v>128</v>
      </c>
      <c r="D286" s="64"/>
      <c r="E286" s="42" t="s">
        <v>34</v>
      </c>
      <c r="F286" s="19">
        <v>0</v>
      </c>
      <c r="G286" s="19">
        <v>0</v>
      </c>
      <c r="H286" s="19">
        <v>0</v>
      </c>
      <c r="I286" s="6">
        <v>128</v>
      </c>
      <c r="J286" s="6">
        <v>203</v>
      </c>
      <c r="K286" s="6"/>
      <c r="L286" s="6">
        <v>192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>
        <v>8</v>
      </c>
      <c r="X286" s="14"/>
      <c r="Y286" s="14"/>
      <c r="Z286" s="14"/>
      <c r="AA286" s="14">
        <v>42</v>
      </c>
      <c r="AB286" s="14">
        <v>38</v>
      </c>
      <c r="AC286" s="14"/>
      <c r="AD286" s="14"/>
      <c r="AE286" s="14"/>
      <c r="AF286" s="14"/>
      <c r="AG286" s="14">
        <v>43</v>
      </c>
      <c r="AH286" s="14">
        <v>44</v>
      </c>
      <c r="AI286" s="14">
        <v>49</v>
      </c>
      <c r="AJ286" s="14"/>
      <c r="AK286" s="14">
        <v>53</v>
      </c>
      <c r="AL286" s="14"/>
      <c r="AM286" s="14">
        <v>77</v>
      </c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6" t="s">
        <v>691</v>
      </c>
      <c r="B287" s="70" t="s">
        <v>822</v>
      </c>
      <c r="C287" s="65" t="s">
        <v>241</v>
      </c>
      <c r="D287" s="64"/>
      <c r="E287" s="42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>
        <v>154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6" t="s">
        <v>693</v>
      </c>
      <c r="B288" s="45" t="s">
        <v>462</v>
      </c>
      <c r="C288" s="45" t="s">
        <v>470</v>
      </c>
      <c r="D288" s="64"/>
      <c r="E288" s="42" t="s">
        <v>11</v>
      </c>
      <c r="F288" s="19">
        <v>0</v>
      </c>
      <c r="G288" s="19">
        <v>0</v>
      </c>
      <c r="H288" s="19">
        <v>0</v>
      </c>
      <c r="I288" s="6"/>
      <c r="J288" s="6">
        <v>162</v>
      </c>
      <c r="K288" s="6"/>
      <c r="L288" s="6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6" t="s">
        <v>694</v>
      </c>
      <c r="B289" s="45" t="s">
        <v>258</v>
      </c>
      <c r="C289" s="13" t="s">
        <v>241</v>
      </c>
      <c r="D289" s="64"/>
      <c r="E289" s="42" t="s">
        <v>11</v>
      </c>
      <c r="F289" s="19">
        <v>0</v>
      </c>
      <c r="G289" s="19">
        <v>0</v>
      </c>
      <c r="H289" s="19">
        <v>0</v>
      </c>
      <c r="I289" s="6">
        <v>-1</v>
      </c>
      <c r="J289" s="6"/>
      <c r="K289" s="6"/>
      <c r="L289" s="6">
        <v>-1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6" t="s">
        <v>695</v>
      </c>
      <c r="B290" s="45" t="s">
        <v>198</v>
      </c>
      <c r="C290" s="45" t="s">
        <v>188</v>
      </c>
      <c r="D290" s="64"/>
      <c r="E290" s="42" t="s">
        <v>11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>
        <v>16</v>
      </c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6" t="s">
        <v>696</v>
      </c>
      <c r="B291" s="45" t="s">
        <v>236</v>
      </c>
      <c r="C291" s="45" t="s">
        <v>237</v>
      </c>
      <c r="D291" s="64"/>
      <c r="E291" s="42" t="s">
        <v>12</v>
      </c>
      <c r="F291" s="19">
        <v>0</v>
      </c>
      <c r="G291" s="19">
        <v>0</v>
      </c>
      <c r="H291" s="19">
        <v>0</v>
      </c>
      <c r="I291" s="6">
        <v>211</v>
      </c>
      <c r="J291" s="6"/>
      <c r="K291" s="6">
        <v>120</v>
      </c>
      <c r="L291" s="6">
        <v>139</v>
      </c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>
        <v>60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6" t="s">
        <v>697</v>
      </c>
      <c r="B292" s="50" t="s">
        <v>119</v>
      </c>
      <c r="C292" s="50" t="s">
        <v>128</v>
      </c>
      <c r="D292" s="64"/>
      <c r="E292" s="42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>
        <v>17</v>
      </c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6" t="s">
        <v>698</v>
      </c>
      <c r="B293" s="50" t="s">
        <v>121</v>
      </c>
      <c r="C293" s="50" t="s">
        <v>128</v>
      </c>
      <c r="D293" s="64"/>
      <c r="E293" s="42" t="s">
        <v>35</v>
      </c>
      <c r="F293" s="19">
        <v>0</v>
      </c>
      <c r="G293" s="19">
        <v>0</v>
      </c>
      <c r="H293" s="19">
        <v>0</v>
      </c>
      <c r="I293" s="6"/>
      <c r="J293" s="6">
        <v>109</v>
      </c>
      <c r="K293" s="6"/>
      <c r="L293" s="6"/>
      <c r="M293" s="14"/>
      <c r="N293" s="14"/>
      <c r="O293" s="14"/>
      <c r="P293" s="14">
        <v>12</v>
      </c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6" t="s">
        <v>699</v>
      </c>
      <c r="B294" s="70" t="s">
        <v>556</v>
      </c>
      <c r="C294" s="70" t="s">
        <v>620</v>
      </c>
      <c r="D294" s="64"/>
      <c r="E294" s="42" t="s">
        <v>34</v>
      </c>
      <c r="F294" s="19">
        <v>0</v>
      </c>
      <c r="G294" s="19">
        <v>0</v>
      </c>
      <c r="H294" s="19">
        <v>0</v>
      </c>
      <c r="I294" s="6"/>
      <c r="J294" s="6"/>
      <c r="K294" s="6"/>
      <c r="L294" s="6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>
        <v>24</v>
      </c>
      <c r="AB294" s="14"/>
      <c r="AC294" s="14"/>
      <c r="AD294" s="14">
        <v>1</v>
      </c>
      <c r="AE294" s="14"/>
      <c r="AF294" s="14"/>
      <c r="AG294" s="14"/>
      <c r="AH294" s="14">
        <v>24</v>
      </c>
      <c r="AI294" s="14"/>
      <c r="AJ294" s="14">
        <v>8</v>
      </c>
      <c r="AK294" s="14"/>
      <c r="AL294" s="14"/>
      <c r="AM294" s="14">
        <v>11</v>
      </c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6" t="s">
        <v>701</v>
      </c>
      <c r="B295" s="48" t="s">
        <v>66</v>
      </c>
      <c r="C295" s="48" t="s">
        <v>57</v>
      </c>
      <c r="D295" s="64"/>
      <c r="E295" s="42" t="s">
        <v>34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45"/>
      <c r="N295" s="14"/>
      <c r="O295" s="49">
        <v>12</v>
      </c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6" t="s">
        <v>703</v>
      </c>
      <c r="B296" s="45" t="s">
        <v>810</v>
      </c>
      <c r="C296" s="13" t="s">
        <v>74</v>
      </c>
      <c r="D296" s="64"/>
      <c r="E296" s="42" t="s">
        <v>35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>
        <v>16</v>
      </c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6" t="s">
        <v>705</v>
      </c>
      <c r="B297" s="70" t="s">
        <v>559</v>
      </c>
      <c r="C297" s="70" t="s">
        <v>237</v>
      </c>
      <c r="D297" s="64"/>
      <c r="E297" s="42" t="s">
        <v>11</v>
      </c>
      <c r="F297" s="19">
        <v>0</v>
      </c>
      <c r="G297" s="19">
        <v>0</v>
      </c>
      <c r="H297" s="19">
        <v>0</v>
      </c>
      <c r="I297" s="6"/>
      <c r="J297" s="6"/>
      <c r="K297" s="6"/>
      <c r="L297" s="6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>
        <v>14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6" t="s">
        <v>706</v>
      </c>
      <c r="B298" s="45" t="s">
        <v>243</v>
      </c>
      <c r="C298" s="13" t="s">
        <v>114</v>
      </c>
      <c r="D298" s="64"/>
      <c r="E298" s="42" t="s">
        <v>11</v>
      </c>
      <c r="F298" s="19">
        <v>0</v>
      </c>
      <c r="G298" s="19">
        <v>0</v>
      </c>
      <c r="H298" s="19">
        <v>0</v>
      </c>
      <c r="I298" s="6">
        <v>196</v>
      </c>
      <c r="J298" s="6">
        <v>174</v>
      </c>
      <c r="K298" s="6"/>
      <c r="L298" s="6">
        <v>297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>
        <v>116</v>
      </c>
      <c r="AB298" s="14"/>
      <c r="AC298" s="14"/>
      <c r="AD298" s="14"/>
      <c r="AE298" s="14"/>
      <c r="AF298" s="14"/>
      <c r="AG298" s="14">
        <v>74</v>
      </c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6" t="s">
        <v>709</v>
      </c>
      <c r="B299" s="66" t="s">
        <v>536</v>
      </c>
      <c r="C299" s="45" t="s">
        <v>294</v>
      </c>
      <c r="D299" s="77">
        <v>2004</v>
      </c>
      <c r="E299" s="78" t="s">
        <v>12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5">
        <v>7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>
        <v>20</v>
      </c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6" t="s">
        <v>710</v>
      </c>
      <c r="B300" s="45" t="s">
        <v>808</v>
      </c>
      <c r="C300" s="45" t="s">
        <v>530</v>
      </c>
      <c r="D300" s="79" t="s">
        <v>387</v>
      </c>
      <c r="E300" s="42" t="s">
        <v>35</v>
      </c>
      <c r="F300" s="19">
        <v>0</v>
      </c>
      <c r="G300" s="19">
        <v>0</v>
      </c>
      <c r="H300" s="19">
        <v>0</v>
      </c>
      <c r="I300" s="6"/>
      <c r="J300" s="6"/>
      <c r="K300" s="6"/>
      <c r="L300" s="6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>
        <v>19</v>
      </c>
      <c r="AJ300" s="14"/>
      <c r="AK300" s="14"/>
      <c r="AL300" s="14">
        <v>14</v>
      </c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6" t="s">
        <v>711</v>
      </c>
      <c r="B301" s="45" t="s">
        <v>424</v>
      </c>
      <c r="C301" s="45" t="s">
        <v>237</v>
      </c>
      <c r="D301" s="64"/>
      <c r="E301" s="42" t="s">
        <v>11</v>
      </c>
      <c r="F301" s="19">
        <v>0</v>
      </c>
      <c r="G301" s="19">
        <v>0</v>
      </c>
      <c r="H301" s="19">
        <v>0</v>
      </c>
      <c r="I301" s="6"/>
      <c r="J301" s="6"/>
      <c r="K301" s="6"/>
      <c r="L301" s="6"/>
      <c r="M301" s="14"/>
      <c r="N301" s="14"/>
      <c r="O301" s="14"/>
      <c r="P301" s="14"/>
      <c r="Q301" s="14"/>
      <c r="R301" s="14"/>
      <c r="S301" s="14"/>
      <c r="T301" s="14">
        <v>64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6" t="s">
        <v>713</v>
      </c>
      <c r="B302" s="45" t="s">
        <v>550</v>
      </c>
      <c r="C302" s="45" t="s">
        <v>541</v>
      </c>
      <c r="D302" s="64"/>
      <c r="E302" s="42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45">
        <v>7</v>
      </c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6" t="s">
        <v>714</v>
      </c>
      <c r="B303" s="45" t="s">
        <v>253</v>
      </c>
      <c r="C303" s="13" t="s">
        <v>128</v>
      </c>
      <c r="D303" s="64"/>
      <c r="E303" s="42" t="s">
        <v>11</v>
      </c>
      <c r="F303" s="19">
        <v>0</v>
      </c>
      <c r="G303" s="19">
        <v>0</v>
      </c>
      <c r="H303" s="19">
        <v>0</v>
      </c>
      <c r="I303" s="6">
        <v>163</v>
      </c>
      <c r="J303" s="6">
        <v>154</v>
      </c>
      <c r="K303" s="6"/>
      <c r="L303" s="6">
        <v>174</v>
      </c>
      <c r="M303" s="14"/>
      <c r="N303" s="14"/>
      <c r="O303" s="14"/>
      <c r="P303" s="14"/>
      <c r="Q303" s="14"/>
      <c r="R303" s="14">
        <v>126</v>
      </c>
      <c r="S303" s="14"/>
      <c r="T303" s="14">
        <v>120</v>
      </c>
      <c r="U303" s="14"/>
      <c r="V303" s="14"/>
      <c r="W303" s="14">
        <v>29</v>
      </c>
      <c r="X303" s="14"/>
      <c r="Y303" s="14"/>
      <c r="Z303" s="14"/>
      <c r="AA303" s="14">
        <v>84</v>
      </c>
      <c r="AB303" s="14">
        <v>18</v>
      </c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6" t="s">
        <v>715</v>
      </c>
      <c r="B304" s="47" t="s">
        <v>95</v>
      </c>
      <c r="C304" s="47" t="s">
        <v>115</v>
      </c>
      <c r="D304" s="64" t="s">
        <v>395</v>
      </c>
      <c r="E304" s="55" t="s">
        <v>12</v>
      </c>
      <c r="F304" s="19">
        <v>0</v>
      </c>
      <c r="G304" s="19">
        <v>0</v>
      </c>
      <c r="H304" s="19">
        <v>0</v>
      </c>
      <c r="I304" s="6">
        <v>110</v>
      </c>
      <c r="J304" s="6">
        <v>133</v>
      </c>
      <c r="K304" s="6">
        <v>109</v>
      </c>
      <c r="L304" s="6"/>
      <c r="M304" s="45"/>
      <c r="N304" s="19">
        <v>11</v>
      </c>
      <c r="R304" s="14">
        <v>32</v>
      </c>
      <c r="S304" s="14"/>
      <c r="T304" s="14"/>
      <c r="U304" s="14"/>
      <c r="V304" s="14"/>
      <c r="W304" s="14"/>
      <c r="X304" s="14"/>
      <c r="Y304" s="14"/>
      <c r="Z304" s="14"/>
      <c r="AA304" s="14">
        <v>32</v>
      </c>
      <c r="AB304" s="14"/>
      <c r="AC304" s="14"/>
      <c r="AD304" s="14">
        <v>13</v>
      </c>
      <c r="AE304" s="14"/>
      <c r="AF304" s="14"/>
      <c r="AG304" s="14"/>
      <c r="AH304" s="14"/>
      <c r="AI304" s="14"/>
      <c r="AJ304" s="14">
        <v>7</v>
      </c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6" t="s">
        <v>716</v>
      </c>
      <c r="B305" s="47" t="s">
        <v>103</v>
      </c>
      <c r="C305" s="47" t="s">
        <v>108</v>
      </c>
      <c r="D305" s="64"/>
      <c r="E305" s="42" t="s">
        <v>34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>
        <v>4</v>
      </c>
      <c r="O305" s="14"/>
      <c r="P305" s="14"/>
      <c r="Q305" s="14"/>
      <c r="R305" s="14">
        <v>17</v>
      </c>
      <c r="S305" s="14"/>
      <c r="T305" s="14"/>
      <c r="U305" s="14"/>
      <c r="V305" s="14"/>
      <c r="W305" s="14"/>
      <c r="X305" s="14"/>
      <c r="Y305" s="14"/>
      <c r="Z305" s="14"/>
      <c r="AA305" s="14"/>
      <c r="AB305" s="14">
        <v>1</v>
      </c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>
        <v>59</v>
      </c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6" t="s">
        <v>718</v>
      </c>
      <c r="B306" s="47" t="s">
        <v>100</v>
      </c>
      <c r="C306" s="47" t="s">
        <v>108</v>
      </c>
      <c r="D306" s="64"/>
      <c r="E306" s="42" t="s">
        <v>11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>
        <v>5</v>
      </c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6" t="s">
        <v>719</v>
      </c>
      <c r="B307" s="47" t="s">
        <v>91</v>
      </c>
      <c r="C307" s="47" t="s">
        <v>108</v>
      </c>
      <c r="D307" s="64"/>
      <c r="E307" s="42" t="s">
        <v>11</v>
      </c>
      <c r="F307" s="19">
        <v>0</v>
      </c>
      <c r="G307" s="19">
        <v>0</v>
      </c>
      <c r="H307" s="19">
        <v>0</v>
      </c>
      <c r="I307" s="6">
        <v>138</v>
      </c>
      <c r="J307" s="6">
        <v>117</v>
      </c>
      <c r="K307" s="6">
        <v>107</v>
      </c>
      <c r="L307" s="6">
        <v>150</v>
      </c>
      <c r="M307" s="45"/>
      <c r="N307" s="19">
        <v>15</v>
      </c>
      <c r="Q307" s="19">
        <v>20</v>
      </c>
      <c r="R307" s="14">
        <v>26</v>
      </c>
      <c r="S307" s="14"/>
      <c r="T307" s="14">
        <v>24</v>
      </c>
      <c r="U307" s="14"/>
      <c r="V307" s="14"/>
      <c r="W307" s="14"/>
      <c r="X307" s="14"/>
      <c r="Y307" s="14"/>
      <c r="Z307" s="14"/>
      <c r="AA307" s="14">
        <v>40</v>
      </c>
      <c r="AB307" s="14"/>
      <c r="AC307" s="14"/>
      <c r="AD307" s="14"/>
      <c r="AE307" s="14"/>
      <c r="AF307" s="14"/>
      <c r="AG307" s="14">
        <v>29</v>
      </c>
      <c r="AH307" s="14"/>
      <c r="AI307" s="14"/>
      <c r="AJ307" s="14"/>
      <c r="AK307" s="14">
        <v>41</v>
      </c>
      <c r="AL307" s="14"/>
      <c r="AM307" s="14">
        <v>21</v>
      </c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6" t="s">
        <v>720</v>
      </c>
      <c r="B308" s="48" t="s">
        <v>62</v>
      </c>
      <c r="C308" s="48" t="s">
        <v>61</v>
      </c>
      <c r="D308" s="64"/>
      <c r="E308" s="42" t="s">
        <v>34</v>
      </c>
      <c r="F308" s="19">
        <v>0</v>
      </c>
      <c r="G308" s="19">
        <v>0</v>
      </c>
      <c r="H308" s="19">
        <v>0</v>
      </c>
      <c r="I308" s="6">
        <v>108</v>
      </c>
      <c r="J308" s="6">
        <v>129</v>
      </c>
      <c r="K308" s="6">
        <v>103</v>
      </c>
      <c r="L308" s="6">
        <v>99</v>
      </c>
      <c r="M308" s="45"/>
      <c r="O308" s="49">
        <v>20</v>
      </c>
      <c r="R308" s="14"/>
      <c r="S308" s="14"/>
      <c r="T308" s="14">
        <v>30</v>
      </c>
      <c r="U308" s="14">
        <v>36</v>
      </c>
      <c r="V308" s="14">
        <v>21</v>
      </c>
      <c r="W308" s="14"/>
      <c r="X308" s="14"/>
      <c r="Y308" s="14">
        <v>21</v>
      </c>
      <c r="Z308" s="14"/>
      <c r="AA308" s="14"/>
      <c r="AB308" s="14"/>
      <c r="AC308" s="14">
        <v>37</v>
      </c>
      <c r="AD308" s="14"/>
      <c r="AE308" s="14"/>
      <c r="AF308" s="14"/>
      <c r="AG308" s="14"/>
      <c r="AH308" s="14"/>
      <c r="AI308" s="14"/>
      <c r="AJ308" s="14"/>
      <c r="AK308" s="14"/>
      <c r="AL308" s="14">
        <v>91</v>
      </c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6" t="s">
        <v>722</v>
      </c>
      <c r="B309" s="45" t="s">
        <v>249</v>
      </c>
      <c r="C309" s="45" t="s">
        <v>114</v>
      </c>
      <c r="D309" s="64"/>
      <c r="E309" s="42" t="s">
        <v>11</v>
      </c>
      <c r="F309" s="19">
        <v>0</v>
      </c>
      <c r="G309" s="19">
        <v>0</v>
      </c>
      <c r="H309" s="19">
        <v>0</v>
      </c>
      <c r="I309" s="6">
        <v>171</v>
      </c>
      <c r="J309" s="6">
        <v>101</v>
      </c>
      <c r="K309" s="6"/>
      <c r="L309" s="6"/>
      <c r="M309" s="14"/>
      <c r="N309" s="14"/>
      <c r="O309" s="14"/>
      <c r="P309" s="14"/>
      <c r="Q309" s="14"/>
      <c r="R309" s="14">
        <v>106</v>
      </c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6" t="s">
        <v>723</v>
      </c>
      <c r="B310" s="47" t="s">
        <v>85</v>
      </c>
      <c r="C310" s="47" t="s">
        <v>114</v>
      </c>
      <c r="D310" s="64" t="s">
        <v>392</v>
      </c>
      <c r="E310" s="42" t="s">
        <v>12</v>
      </c>
      <c r="F310" s="19">
        <v>0</v>
      </c>
      <c r="G310" s="19">
        <v>0</v>
      </c>
      <c r="H310" s="19">
        <v>0</v>
      </c>
      <c r="I310" s="6">
        <v>155</v>
      </c>
      <c r="J310" s="6">
        <v>166</v>
      </c>
      <c r="K310" s="6">
        <v>174</v>
      </c>
      <c r="L310" s="6">
        <v>109</v>
      </c>
      <c r="M310" s="45"/>
      <c r="N310" s="19">
        <v>23</v>
      </c>
      <c r="R310" s="14">
        <v>85</v>
      </c>
      <c r="S310" s="14"/>
      <c r="T310" s="14">
        <v>76</v>
      </c>
      <c r="U310" s="14"/>
      <c r="V310" s="14"/>
      <c r="W310" s="14"/>
      <c r="X310" s="14"/>
      <c r="Y310" s="14"/>
      <c r="Z310" s="14"/>
      <c r="AA310" s="14">
        <v>123</v>
      </c>
      <c r="AB310" s="14">
        <v>8</v>
      </c>
      <c r="AC310" s="14"/>
      <c r="AD310" s="14"/>
      <c r="AE310" s="14"/>
      <c r="AF310" s="14"/>
      <c r="AG310" s="14">
        <v>82</v>
      </c>
      <c r="AH310" s="14"/>
      <c r="AI310" s="14"/>
      <c r="AJ310" s="14"/>
      <c r="AK310" s="14"/>
      <c r="AL310" s="14"/>
      <c r="AM310" s="14">
        <v>129</v>
      </c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6" t="s">
        <v>724</v>
      </c>
      <c r="B311" s="45" t="s">
        <v>192</v>
      </c>
      <c r="C311" s="45" t="s">
        <v>193</v>
      </c>
      <c r="D311" s="64"/>
      <c r="E311" s="42" t="s">
        <v>11</v>
      </c>
      <c r="F311" s="19">
        <v>0</v>
      </c>
      <c r="G311" s="19">
        <v>0</v>
      </c>
      <c r="H311" s="19">
        <v>0</v>
      </c>
      <c r="I311" s="6">
        <v>183</v>
      </c>
      <c r="J311" s="6">
        <v>176</v>
      </c>
      <c r="K311" s="6"/>
      <c r="L311" s="6">
        <v>135</v>
      </c>
      <c r="M311" s="14">
        <v>26</v>
      </c>
      <c r="N311" s="14"/>
      <c r="O311" s="14"/>
      <c r="P311" s="14"/>
      <c r="Q311" s="14"/>
      <c r="R311" s="14">
        <v>42</v>
      </c>
      <c r="S311" s="14"/>
      <c r="T311" s="14">
        <v>58</v>
      </c>
      <c r="U311" s="14"/>
      <c r="V311" s="14"/>
      <c r="W311" s="14"/>
      <c r="X311" s="14"/>
      <c r="Y311" s="14"/>
      <c r="Z311" s="14"/>
      <c r="AA311" s="14">
        <v>63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6" t="s">
        <v>725</v>
      </c>
      <c r="B312" s="70" t="s">
        <v>811</v>
      </c>
      <c r="C312" s="65" t="s">
        <v>812</v>
      </c>
      <c r="D312" s="64"/>
      <c r="E312" s="42" t="s">
        <v>11</v>
      </c>
      <c r="F312" s="19">
        <v>0</v>
      </c>
      <c r="G312" s="19">
        <v>0</v>
      </c>
      <c r="H312" s="19">
        <v>0</v>
      </c>
      <c r="I312" s="6"/>
      <c r="J312" s="6"/>
      <c r="K312" s="6"/>
      <c r="L312" s="6">
        <v>79</v>
      </c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>
        <v>12</v>
      </c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6" t="s">
        <v>726</v>
      </c>
      <c r="B313" s="50" t="s">
        <v>127</v>
      </c>
      <c r="C313" s="50" t="s">
        <v>128</v>
      </c>
      <c r="D313" s="64"/>
      <c r="E313" s="42" t="s">
        <v>35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>
        <v>1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3">
        <v>0</v>
      </c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6" t="s">
        <v>727</v>
      </c>
      <c r="B314" s="50" t="s">
        <v>124</v>
      </c>
      <c r="C314" s="50" t="s">
        <v>128</v>
      </c>
      <c r="D314" s="64"/>
      <c r="E314" s="42" t="s">
        <v>35</v>
      </c>
      <c r="F314" s="19">
        <v>0</v>
      </c>
      <c r="G314" s="19">
        <v>0</v>
      </c>
      <c r="H314" s="19">
        <v>0</v>
      </c>
      <c r="I314" s="6">
        <v>84</v>
      </c>
      <c r="J314" s="6">
        <v>99</v>
      </c>
      <c r="K314" s="6"/>
      <c r="L314" s="6"/>
      <c r="M314" s="14"/>
      <c r="N314" s="14"/>
      <c r="O314" s="14"/>
      <c r="P314" s="14">
        <v>6</v>
      </c>
      <c r="Q314" s="14"/>
      <c r="R314" s="14">
        <v>21</v>
      </c>
      <c r="S314" s="14"/>
      <c r="T314" s="14"/>
      <c r="U314" s="14"/>
      <c r="V314" s="14"/>
      <c r="W314" s="14"/>
      <c r="X314" s="14"/>
      <c r="Y314" s="14"/>
      <c r="Z314" s="14"/>
      <c r="AA314" s="14">
        <v>34</v>
      </c>
      <c r="AB314" s="14"/>
      <c r="AC314" s="14"/>
      <c r="AD314" s="14"/>
      <c r="AE314" s="14">
        <v>40</v>
      </c>
      <c r="AF314" s="14"/>
      <c r="AG314" s="14"/>
      <c r="AH314" s="14">
        <v>62</v>
      </c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3">
        <v>0</v>
      </c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6" t="s">
        <v>728</v>
      </c>
      <c r="B315" s="45" t="s">
        <v>406</v>
      </c>
      <c r="C315" s="45" t="s">
        <v>128</v>
      </c>
      <c r="D315" s="64"/>
      <c r="E315" s="42" t="s">
        <v>34</v>
      </c>
      <c r="F315" s="19">
        <v>0</v>
      </c>
      <c r="G315" s="19">
        <v>0</v>
      </c>
      <c r="H315" s="19">
        <v>0</v>
      </c>
      <c r="I315" s="6"/>
      <c r="J315" s="6">
        <v>67</v>
      </c>
      <c r="K315" s="6"/>
      <c r="L315" s="6"/>
      <c r="M315" s="14"/>
      <c r="N315" s="14"/>
      <c r="O315" s="14"/>
      <c r="P315" s="14"/>
      <c r="Q315" s="14"/>
      <c r="R315" s="14">
        <v>24</v>
      </c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3">
        <v>0</v>
      </c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6" t="s">
        <v>737</v>
      </c>
      <c r="B316" s="43" t="s">
        <v>493</v>
      </c>
      <c r="C316" s="65" t="s">
        <v>61</v>
      </c>
      <c r="D316" s="64" t="s">
        <v>388</v>
      </c>
      <c r="E316" s="42" t="s">
        <v>35</v>
      </c>
      <c r="F316" s="13">
        <v>0</v>
      </c>
      <c r="G316" s="13">
        <v>0</v>
      </c>
      <c r="H316" s="13">
        <v>0</v>
      </c>
      <c r="I316" s="6"/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>
        <v>1</v>
      </c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3">
        <v>0</v>
      </c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A317" s="26" t="s">
        <v>753</v>
      </c>
      <c r="B317" s="45" t="s">
        <v>544</v>
      </c>
      <c r="C317" s="45" t="s">
        <v>541</v>
      </c>
      <c r="D317" s="64"/>
      <c r="E317" s="42" t="s">
        <v>35</v>
      </c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45">
        <v>22</v>
      </c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3">
        <v>0</v>
      </c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A318" s="26" t="s">
        <v>754</v>
      </c>
      <c r="B318" s="45" t="s">
        <v>204</v>
      </c>
      <c r="C318" s="45" t="s">
        <v>188</v>
      </c>
      <c r="D318" s="64"/>
      <c r="E318" s="42" t="s">
        <v>11</v>
      </c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>
        <v>9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3">
        <v>0</v>
      </c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A319" s="26" t="s">
        <v>755</v>
      </c>
      <c r="B319" s="45" t="s">
        <v>189</v>
      </c>
      <c r="C319" s="45" t="s">
        <v>188</v>
      </c>
      <c r="D319" s="64"/>
      <c r="E319" s="42" t="s">
        <v>11</v>
      </c>
      <c r="F319" s="13">
        <v>0</v>
      </c>
      <c r="G319" s="13">
        <v>0</v>
      </c>
      <c r="H319" s="13">
        <v>0</v>
      </c>
      <c r="I319" s="6"/>
      <c r="J319" s="6"/>
      <c r="K319" s="6"/>
      <c r="L319" s="6"/>
      <c r="M319" s="14">
        <v>38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3">
        <v>0</v>
      </c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A320" s="26" t="s">
        <v>756</v>
      </c>
      <c r="B320" s="50" t="s">
        <v>293</v>
      </c>
      <c r="C320" s="50" t="s">
        <v>294</v>
      </c>
      <c r="D320" s="64" t="s">
        <v>393</v>
      </c>
      <c r="E320" s="42" t="s">
        <v>34</v>
      </c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>
        <v>21</v>
      </c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>
        <v>26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3">
        <v>0</v>
      </c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1:76" x14ac:dyDescent="0.25">
      <c r="A321" s="26" t="s">
        <v>757</v>
      </c>
      <c r="B321" s="45" t="s">
        <v>427</v>
      </c>
      <c r="C321" s="45" t="s">
        <v>268</v>
      </c>
      <c r="D321" s="64"/>
      <c r="E321" s="42" t="s">
        <v>34</v>
      </c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>
        <v>32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1:76" x14ac:dyDescent="0.25">
      <c r="A322" s="26" t="s">
        <v>758</v>
      </c>
      <c r="B322" s="45" t="s">
        <v>626</v>
      </c>
      <c r="C322" s="45" t="s">
        <v>237</v>
      </c>
      <c r="D322" s="64"/>
      <c r="E322" s="42" t="s">
        <v>11</v>
      </c>
      <c r="F322" s="19">
        <v>0</v>
      </c>
      <c r="G322" s="19">
        <v>0</v>
      </c>
      <c r="H322" s="19">
        <v>0</v>
      </c>
      <c r="I322" s="6"/>
      <c r="J322" s="6"/>
      <c r="K322" s="6"/>
      <c r="L322" s="6">
        <v>243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>
        <v>89</v>
      </c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3">
        <v>0</v>
      </c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1:76" x14ac:dyDescent="0.25">
      <c r="A323" s="26" t="s">
        <v>759</v>
      </c>
      <c r="B323" s="45" t="s">
        <v>429</v>
      </c>
      <c r="C323" s="45" t="s">
        <v>237</v>
      </c>
      <c r="D323" s="64"/>
      <c r="E323" s="42" t="s">
        <v>27</v>
      </c>
      <c r="F323" s="19">
        <v>0</v>
      </c>
      <c r="G323" s="19">
        <v>0</v>
      </c>
      <c r="H323" s="19">
        <v>0</v>
      </c>
      <c r="I323" s="6"/>
      <c r="J323" s="6"/>
      <c r="K323" s="6"/>
      <c r="L323" s="6">
        <v>162</v>
      </c>
      <c r="M323" s="14"/>
      <c r="N323" s="14"/>
      <c r="O323" s="14"/>
      <c r="P323" s="14"/>
      <c r="Q323" s="14"/>
      <c r="R323" s="14"/>
      <c r="S323" s="14"/>
      <c r="T323" s="14">
        <v>26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>
        <v>49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3">
        <v>0</v>
      </c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1:76" x14ac:dyDescent="0.25">
      <c r="A324" s="26" t="s">
        <v>760</v>
      </c>
      <c r="B324" s="50" t="s">
        <v>250</v>
      </c>
      <c r="C324" s="50" t="s">
        <v>246</v>
      </c>
      <c r="D324" s="64" t="s">
        <v>395</v>
      </c>
      <c r="E324" s="42" t="s">
        <v>12</v>
      </c>
      <c r="F324" s="19">
        <v>0</v>
      </c>
      <c r="G324" s="19">
        <v>0</v>
      </c>
      <c r="H324" s="19">
        <v>0</v>
      </c>
      <c r="I324" s="6">
        <v>169</v>
      </c>
      <c r="J324" s="6"/>
      <c r="K324" s="6">
        <v>95</v>
      </c>
      <c r="L324" s="6">
        <v>133</v>
      </c>
      <c r="M324" s="14"/>
      <c r="N324" s="14"/>
      <c r="O324" s="14"/>
      <c r="P324" s="14"/>
      <c r="Q324" s="14">
        <v>36</v>
      </c>
      <c r="R324" s="14"/>
      <c r="S324" s="14">
        <v>32</v>
      </c>
      <c r="T324" s="14"/>
      <c r="U324" s="14">
        <v>41</v>
      </c>
      <c r="V324" s="14">
        <v>41</v>
      </c>
      <c r="W324" s="14"/>
      <c r="X324" s="14"/>
      <c r="Y324" s="14"/>
      <c r="Z324" s="14"/>
      <c r="AA324" s="14"/>
      <c r="AB324" s="14"/>
      <c r="AC324" s="14">
        <v>30</v>
      </c>
      <c r="AD324" s="14"/>
      <c r="AE324" s="14"/>
      <c r="AF324" s="14"/>
      <c r="AG324" s="14"/>
      <c r="AH324" s="14"/>
      <c r="AI324" s="14"/>
      <c r="AJ324" s="14"/>
      <c r="AK324" s="14"/>
      <c r="AL324" s="14">
        <v>84</v>
      </c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3">
        <v>0</v>
      </c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1:76" x14ac:dyDescent="0.25">
      <c r="A325" s="26" t="s">
        <v>761</v>
      </c>
      <c r="B325" s="45" t="s">
        <v>433</v>
      </c>
      <c r="C325" s="65" t="s">
        <v>294</v>
      </c>
      <c r="D325" s="64"/>
      <c r="E325" s="42" t="s">
        <v>34</v>
      </c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>
        <v>12</v>
      </c>
      <c r="U325" s="14"/>
      <c r="V325" s="14"/>
      <c r="W325" s="14"/>
      <c r="X325" s="14"/>
      <c r="Y325" s="14">
        <v>10</v>
      </c>
      <c r="Z325" s="14"/>
      <c r="AA325" s="14"/>
      <c r="AB325" s="14"/>
      <c r="AC325" s="14"/>
      <c r="AD325" s="14"/>
      <c r="AE325" s="14"/>
      <c r="AF325" s="14"/>
      <c r="AG325" s="14"/>
      <c r="AH325" s="14"/>
      <c r="AI325" s="14">
        <v>33</v>
      </c>
      <c r="AJ325" s="14"/>
      <c r="AK325" s="14"/>
      <c r="AL325" s="14">
        <v>26</v>
      </c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3">
        <v>0</v>
      </c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1:76" x14ac:dyDescent="0.25">
      <c r="A326" s="26" t="s">
        <v>762</v>
      </c>
      <c r="B326" s="48" t="s">
        <v>65</v>
      </c>
      <c r="C326" s="48" t="s">
        <v>57</v>
      </c>
      <c r="D326" s="64"/>
      <c r="E326" s="42" t="s">
        <v>34</v>
      </c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45"/>
      <c r="N326" s="14">
        <v>3</v>
      </c>
      <c r="O326" s="49">
        <v>14</v>
      </c>
      <c r="P326" s="14"/>
      <c r="Q326" s="14"/>
      <c r="R326" s="14"/>
      <c r="S326" s="14">
        <v>20</v>
      </c>
      <c r="T326" s="14"/>
      <c r="U326" s="14">
        <v>21</v>
      </c>
      <c r="V326" s="14">
        <v>11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1:76" x14ac:dyDescent="0.25">
      <c r="A327" s="26" t="s">
        <v>763</v>
      </c>
      <c r="B327" s="45" t="s">
        <v>402</v>
      </c>
      <c r="C327" s="45" t="s">
        <v>115</v>
      </c>
      <c r="D327" s="64"/>
      <c r="E327" s="42" t="s">
        <v>11</v>
      </c>
      <c r="F327" s="19">
        <v>0</v>
      </c>
      <c r="G327" s="19">
        <v>0</v>
      </c>
      <c r="H327" s="19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>
        <v>50</v>
      </c>
      <c r="S327" s="14"/>
      <c r="T327" s="14"/>
      <c r="U327" s="14"/>
      <c r="V327" s="14"/>
      <c r="W327" s="14"/>
      <c r="X327" s="14"/>
      <c r="Y327" s="14"/>
      <c r="Z327" s="14"/>
      <c r="AA327" s="14">
        <v>28</v>
      </c>
      <c r="AB327" s="14"/>
      <c r="AC327" s="14"/>
      <c r="AD327" s="14">
        <v>27</v>
      </c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1:76" x14ac:dyDescent="0.25">
      <c r="A328" s="26" t="s">
        <v>764</v>
      </c>
      <c r="B328" s="50" t="s">
        <v>297</v>
      </c>
      <c r="C328" s="50" t="s">
        <v>61</v>
      </c>
      <c r="D328" s="64" t="s">
        <v>393</v>
      </c>
      <c r="E328" s="42" t="s">
        <v>34</v>
      </c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>
        <v>17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1:76" x14ac:dyDescent="0.25">
      <c r="A329" s="26" t="s">
        <v>765</v>
      </c>
      <c r="B329" s="47" t="s">
        <v>81</v>
      </c>
      <c r="C329" s="47" t="s">
        <v>114</v>
      </c>
      <c r="D329" s="64" t="s">
        <v>395</v>
      </c>
      <c r="E329" s="42" t="s">
        <v>12</v>
      </c>
      <c r="F329" s="19">
        <v>0</v>
      </c>
      <c r="G329" s="19">
        <v>0</v>
      </c>
      <c r="H329" s="19">
        <v>0</v>
      </c>
      <c r="I329" s="6">
        <v>90</v>
      </c>
      <c r="J329" s="6">
        <v>123</v>
      </c>
      <c r="K329" s="6"/>
      <c r="L329" s="6">
        <v>117</v>
      </c>
      <c r="M329" s="45"/>
      <c r="N329" s="19">
        <v>31</v>
      </c>
      <c r="Q329" s="14"/>
      <c r="R329" s="14"/>
      <c r="S329" s="14"/>
      <c r="T329" s="14">
        <v>34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>
        <v>26</v>
      </c>
      <c r="AH329" s="14"/>
      <c r="AI329" s="14"/>
      <c r="AJ329" s="14"/>
      <c r="AK329" s="14"/>
      <c r="AL329" s="14">
        <v>78</v>
      </c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1:76" x14ac:dyDescent="0.25">
      <c r="A330" s="26" t="s">
        <v>766</v>
      </c>
      <c r="B330" s="45" t="s">
        <v>542</v>
      </c>
      <c r="C330" s="45" t="s">
        <v>541</v>
      </c>
      <c r="D330" s="64"/>
      <c r="E330" s="42" t="s">
        <v>35</v>
      </c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45">
        <v>33</v>
      </c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1:76" x14ac:dyDescent="0.25">
      <c r="A331" s="26" t="s">
        <v>767</v>
      </c>
      <c r="B331" s="48" t="s">
        <v>56</v>
      </c>
      <c r="C331" s="48" t="s">
        <v>57</v>
      </c>
      <c r="D331" s="64"/>
      <c r="E331" s="42" t="s">
        <v>34</v>
      </c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45"/>
      <c r="N331" s="14"/>
      <c r="O331" s="49">
        <v>32</v>
      </c>
      <c r="P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1:76" x14ac:dyDescent="0.25">
      <c r="A332" s="26" t="s">
        <v>768</v>
      </c>
      <c r="B332" s="47" t="s">
        <v>92</v>
      </c>
      <c r="C332" s="47" t="s">
        <v>115</v>
      </c>
      <c r="D332" s="64"/>
      <c r="E332" s="42" t="s">
        <v>12</v>
      </c>
      <c r="F332" s="19">
        <v>0</v>
      </c>
      <c r="G332" s="19">
        <v>0</v>
      </c>
      <c r="H332" s="19">
        <v>0</v>
      </c>
      <c r="I332" s="6">
        <v>106</v>
      </c>
      <c r="J332" s="6">
        <v>85</v>
      </c>
      <c r="K332" s="6">
        <v>171</v>
      </c>
      <c r="L332" s="6"/>
      <c r="M332" s="45"/>
      <c r="N332" s="19">
        <v>14</v>
      </c>
      <c r="Q332" s="14"/>
      <c r="R332" s="14">
        <v>58</v>
      </c>
      <c r="S332" s="14"/>
      <c r="T332" s="14"/>
      <c r="U332" s="14"/>
      <c r="V332" s="14"/>
      <c r="W332" s="14"/>
      <c r="X332" s="14"/>
      <c r="Y332" s="14"/>
      <c r="Z332" s="14"/>
      <c r="AA332" s="14">
        <v>52</v>
      </c>
      <c r="AB332" s="14"/>
      <c r="AC332" s="14"/>
      <c r="AD332" s="14">
        <v>7</v>
      </c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1:76" x14ac:dyDescent="0.25">
      <c r="A333" s="26" t="s">
        <v>769</v>
      </c>
      <c r="B333" s="45" t="s">
        <v>194</v>
      </c>
      <c r="C333" s="45" t="s">
        <v>188</v>
      </c>
      <c r="D333" s="64"/>
      <c r="E333" s="42" t="s">
        <v>11</v>
      </c>
      <c r="F333" s="19">
        <v>0</v>
      </c>
      <c r="G333" s="19">
        <v>0</v>
      </c>
      <c r="H333" s="19">
        <v>0</v>
      </c>
      <c r="I333" s="6">
        <v>177</v>
      </c>
      <c r="J333" s="6">
        <v>266</v>
      </c>
      <c r="K333" s="6">
        <v>215</v>
      </c>
      <c r="L333" s="6"/>
      <c r="M333" s="14">
        <v>24</v>
      </c>
      <c r="N333" s="14"/>
      <c r="O333" s="14"/>
      <c r="P333" s="14"/>
      <c r="R333" s="14">
        <v>150</v>
      </c>
      <c r="S333" s="14"/>
      <c r="T333" s="14"/>
      <c r="U333" s="14"/>
      <c r="V333" s="14"/>
      <c r="W333" s="14"/>
      <c r="X333" s="14"/>
      <c r="Y333" s="14"/>
      <c r="Z333" s="14"/>
      <c r="AA333" s="14">
        <v>72</v>
      </c>
      <c r="AB333" s="14"/>
      <c r="AC333" s="14"/>
      <c r="AD333" s="14"/>
      <c r="AE333" s="14"/>
      <c r="AF333" s="14"/>
      <c r="AG333" s="14"/>
      <c r="AH333" s="14">
        <v>129</v>
      </c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1:76" x14ac:dyDescent="0.25">
      <c r="A334" s="26" t="s">
        <v>770</v>
      </c>
      <c r="B334" s="66" t="s">
        <v>540</v>
      </c>
      <c r="C334" s="45" t="s">
        <v>294</v>
      </c>
      <c r="D334" s="77">
        <v>2008</v>
      </c>
      <c r="E334" s="78" t="s">
        <v>35</v>
      </c>
      <c r="F334" s="19">
        <v>0</v>
      </c>
      <c r="G334" s="19">
        <v>0</v>
      </c>
      <c r="H334" s="19">
        <v>0</v>
      </c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45">
        <v>1</v>
      </c>
      <c r="Z334" s="14"/>
      <c r="AA334" s="14"/>
      <c r="AB334" s="14"/>
      <c r="AC334" s="14"/>
      <c r="AD334" s="14"/>
      <c r="AE334" s="14"/>
      <c r="AF334" s="14"/>
      <c r="AG334" s="14"/>
      <c r="AH334" s="14"/>
      <c r="AI334" s="14">
        <v>18</v>
      </c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1:76" x14ac:dyDescent="0.25">
      <c r="A335" s="26" t="s">
        <v>771</v>
      </c>
      <c r="B335" s="45" t="s">
        <v>283</v>
      </c>
      <c r="C335" s="45" t="s">
        <v>268</v>
      </c>
      <c r="D335" s="64"/>
      <c r="E335" s="42" t="s">
        <v>35</v>
      </c>
      <c r="F335" s="19">
        <v>0</v>
      </c>
      <c r="G335" s="19">
        <v>0</v>
      </c>
      <c r="H335" s="19">
        <v>0</v>
      </c>
      <c r="I335" s="6">
        <v>56</v>
      </c>
      <c r="J335" s="6">
        <v>61</v>
      </c>
      <c r="K335" s="6"/>
      <c r="L335" s="6"/>
      <c r="M335" s="14"/>
      <c r="N335" s="14"/>
      <c r="O335" s="14"/>
      <c r="P335" s="14"/>
      <c r="Q335" s="14"/>
      <c r="R335" s="14">
        <v>22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1:76" x14ac:dyDescent="0.25">
      <c r="A336" s="26" t="s">
        <v>772</v>
      </c>
      <c r="B336" s="47" t="s">
        <v>77</v>
      </c>
      <c r="C336" s="47" t="s">
        <v>108</v>
      </c>
      <c r="D336" s="64"/>
      <c r="E336" s="42" t="s">
        <v>11</v>
      </c>
      <c r="F336" s="19">
        <v>0</v>
      </c>
      <c r="G336" s="19">
        <v>0</v>
      </c>
      <c r="H336" s="19">
        <v>0</v>
      </c>
      <c r="I336" s="6">
        <v>298</v>
      </c>
      <c r="J336" s="6">
        <v>107</v>
      </c>
      <c r="K336" s="6">
        <v>261</v>
      </c>
      <c r="L336" s="6"/>
      <c r="M336" s="45"/>
      <c r="N336" s="19">
        <v>51</v>
      </c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>
        <v>96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1:76" x14ac:dyDescent="0.25">
      <c r="A337" s="26" t="s">
        <v>773</v>
      </c>
      <c r="B337" s="66" t="s">
        <v>523</v>
      </c>
      <c r="C337" s="45" t="s">
        <v>115</v>
      </c>
      <c r="D337" s="64"/>
      <c r="E337" s="42" t="s">
        <v>35</v>
      </c>
      <c r="F337" s="19">
        <v>0</v>
      </c>
      <c r="G337" s="19">
        <v>0</v>
      </c>
      <c r="H337" s="19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45">
        <v>10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1:76" x14ac:dyDescent="0.25">
      <c r="A338" s="26" t="s">
        <v>774</v>
      </c>
      <c r="B338" s="66" t="s">
        <v>535</v>
      </c>
      <c r="C338" s="45" t="s">
        <v>530</v>
      </c>
      <c r="D338" s="77">
        <v>2010</v>
      </c>
      <c r="E338" s="78" t="s">
        <v>35</v>
      </c>
      <c r="F338" s="19">
        <v>0</v>
      </c>
      <c r="G338" s="19">
        <v>0</v>
      </c>
      <c r="H338" s="19">
        <v>0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45">
        <v>11</v>
      </c>
      <c r="Z338" s="14"/>
      <c r="AA338" s="14"/>
      <c r="AB338" s="14"/>
      <c r="AC338" s="14"/>
      <c r="AD338" s="14"/>
      <c r="AE338" s="14"/>
      <c r="AF338" s="14"/>
      <c r="AG338" s="14"/>
      <c r="AH338" s="14"/>
      <c r="AI338" s="14">
        <v>13</v>
      </c>
      <c r="AJ338" s="14"/>
      <c r="AK338" s="14"/>
      <c r="AL338" s="14">
        <v>10</v>
      </c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1:76" x14ac:dyDescent="0.25">
      <c r="A339" s="26" t="s">
        <v>775</v>
      </c>
      <c r="B339" s="45" t="s">
        <v>466</v>
      </c>
      <c r="C339" s="65" t="s">
        <v>268</v>
      </c>
      <c r="D339" s="64"/>
      <c r="E339" s="42" t="s">
        <v>34</v>
      </c>
      <c r="F339" s="19">
        <v>0</v>
      </c>
      <c r="G339" s="19">
        <v>0</v>
      </c>
      <c r="H339" s="19">
        <v>0</v>
      </c>
      <c r="I339" s="6"/>
      <c r="J339" s="6">
        <v>77</v>
      </c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1:76" x14ac:dyDescent="0.25">
      <c r="A340" s="26" t="s">
        <v>776</v>
      </c>
      <c r="B340" s="45" t="s">
        <v>638</v>
      </c>
      <c r="C340" s="45" t="s">
        <v>634</v>
      </c>
      <c r="D340" s="64" t="s">
        <v>459</v>
      </c>
      <c r="E340" s="42" t="s">
        <v>35</v>
      </c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>
        <v>31</v>
      </c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1:76" x14ac:dyDescent="0.25">
      <c r="A341" s="26" t="s">
        <v>777</v>
      </c>
      <c r="B341" s="45" t="s">
        <v>655</v>
      </c>
      <c r="C341" s="45" t="s">
        <v>128</v>
      </c>
      <c r="D341" s="64"/>
      <c r="E341" s="42" t="s">
        <v>34</v>
      </c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>
        <v>5</v>
      </c>
      <c r="AC341" s="14"/>
      <c r="AD341" s="14"/>
      <c r="AE341" s="14">
        <v>7</v>
      </c>
      <c r="AF341" s="14"/>
      <c r="AG341" s="14"/>
      <c r="AH341" s="14"/>
      <c r="AI341" s="14"/>
      <c r="AJ341" s="14"/>
      <c r="AK341" s="14"/>
      <c r="AL341" s="14"/>
      <c r="AM341" s="14">
        <v>15</v>
      </c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1:76" x14ac:dyDescent="0.25">
      <c r="A342" s="26" t="s">
        <v>778</v>
      </c>
      <c r="B342" s="45" t="s">
        <v>628</v>
      </c>
      <c r="C342" s="45" t="s">
        <v>623</v>
      </c>
      <c r="D342" s="64"/>
      <c r="E342" s="42" t="s">
        <v>11</v>
      </c>
      <c r="F342" s="19">
        <v>0</v>
      </c>
      <c r="G342" s="19">
        <v>0</v>
      </c>
      <c r="H342" s="19">
        <v>0</v>
      </c>
      <c r="I342" s="6"/>
      <c r="J342" s="6"/>
      <c r="K342" s="6">
        <v>101</v>
      </c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>
        <v>72</v>
      </c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1:76" x14ac:dyDescent="0.25">
      <c r="A343" s="26" t="s">
        <v>779</v>
      </c>
      <c r="B343" s="45" t="s">
        <v>234</v>
      </c>
      <c r="C343" s="13" t="s">
        <v>188</v>
      </c>
      <c r="D343" s="64"/>
      <c r="E343" s="42" t="s">
        <v>27</v>
      </c>
      <c r="F343" s="19">
        <v>0</v>
      </c>
      <c r="G343" s="19">
        <v>0</v>
      </c>
      <c r="H343" s="19">
        <v>0</v>
      </c>
      <c r="I343" s="6">
        <v>217</v>
      </c>
      <c r="J343" s="6">
        <v>247</v>
      </c>
      <c r="K343" s="6">
        <v>156</v>
      </c>
      <c r="L343" s="6"/>
      <c r="M343" s="14"/>
      <c r="N343" s="14"/>
      <c r="O343" s="14"/>
      <c r="P343" s="14"/>
      <c r="Q343" s="14"/>
      <c r="R343" s="14">
        <v>133</v>
      </c>
      <c r="S343" s="14"/>
      <c r="T343" s="14"/>
      <c r="U343" s="14"/>
      <c r="V343" s="14"/>
      <c r="W343" s="14"/>
      <c r="X343" s="14"/>
      <c r="Y343" s="14"/>
      <c r="Z343" s="14"/>
      <c r="AA343" s="14">
        <v>48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1:76" x14ac:dyDescent="0.25">
      <c r="A344" s="26" t="s">
        <v>780</v>
      </c>
      <c r="B344" s="45" t="s">
        <v>485</v>
      </c>
      <c r="C344" s="45" t="s">
        <v>486</v>
      </c>
      <c r="D344" s="64" t="s">
        <v>388</v>
      </c>
      <c r="E344" s="42" t="s">
        <v>35</v>
      </c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>
        <v>7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1:76" x14ac:dyDescent="0.25">
      <c r="A345" s="26" t="s">
        <v>781</v>
      </c>
      <c r="B345" s="45" t="s">
        <v>467</v>
      </c>
      <c r="C345" s="65" t="s">
        <v>469</v>
      </c>
      <c r="D345" s="64"/>
      <c r="E345" s="42" t="s">
        <v>11</v>
      </c>
      <c r="F345" s="19">
        <v>0</v>
      </c>
      <c r="G345" s="19">
        <v>0</v>
      </c>
      <c r="H345" s="19">
        <v>0</v>
      </c>
      <c r="I345" s="6"/>
      <c r="J345" s="6">
        <v>75</v>
      </c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1:76" x14ac:dyDescent="0.25">
      <c r="A346" s="26" t="s">
        <v>782</v>
      </c>
      <c r="B346" s="50" t="s">
        <v>481</v>
      </c>
      <c r="C346" s="50" t="s">
        <v>288</v>
      </c>
      <c r="D346" s="64" t="s">
        <v>394</v>
      </c>
      <c r="E346" s="42" t="s">
        <v>12</v>
      </c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>
        <v>14</v>
      </c>
      <c r="R346" s="14"/>
      <c r="S346" s="14"/>
      <c r="T346" s="14"/>
      <c r="U346" s="14">
        <v>17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1:76" x14ac:dyDescent="0.25">
      <c r="A347" s="26" t="s">
        <v>783</v>
      </c>
      <c r="B347" s="45" t="s">
        <v>627</v>
      </c>
      <c r="C347" s="45" t="s">
        <v>623</v>
      </c>
      <c r="D347" s="64"/>
      <c r="E347" s="42" t="s">
        <v>11</v>
      </c>
      <c r="F347" s="19">
        <v>0</v>
      </c>
      <c r="G347" s="19">
        <v>0</v>
      </c>
      <c r="H347" s="19">
        <v>0</v>
      </c>
      <c r="I347" s="6"/>
      <c r="J347" s="6"/>
      <c r="K347" s="6">
        <v>246</v>
      </c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>
        <v>80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1:76" x14ac:dyDescent="0.25">
      <c r="A348" s="26" t="s">
        <v>784</v>
      </c>
      <c r="B348" s="45" t="s">
        <v>642</v>
      </c>
      <c r="C348" s="45" t="s">
        <v>623</v>
      </c>
      <c r="D348" s="64"/>
      <c r="E348" s="42" t="s">
        <v>27</v>
      </c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>
        <v>27</v>
      </c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1:76" x14ac:dyDescent="0.25">
      <c r="A349" s="26" t="s">
        <v>785</v>
      </c>
      <c r="B349" s="47" t="s">
        <v>104</v>
      </c>
      <c r="C349" s="47" t="s">
        <v>111</v>
      </c>
      <c r="D349" s="64"/>
      <c r="E349" s="42" t="s">
        <v>12</v>
      </c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45"/>
      <c r="N349" s="14">
        <v>7</v>
      </c>
      <c r="O349" s="14"/>
      <c r="P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1:76" x14ac:dyDescent="0.25">
      <c r="A350" s="26" t="s">
        <v>786</v>
      </c>
      <c r="B350" s="45" t="s">
        <v>211</v>
      </c>
      <c r="C350" s="45" t="s">
        <v>188</v>
      </c>
      <c r="D350" s="64"/>
      <c r="E350" s="42" t="s">
        <v>11</v>
      </c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>
        <v>2</v>
      </c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1:76" x14ac:dyDescent="0.25">
      <c r="A351" s="26" t="s">
        <v>787</v>
      </c>
      <c r="B351" s="45" t="s">
        <v>269</v>
      </c>
      <c r="C351" s="45" t="s">
        <v>241</v>
      </c>
      <c r="D351" s="64"/>
      <c r="E351" s="42" t="s">
        <v>27</v>
      </c>
      <c r="F351" s="19">
        <v>0</v>
      </c>
      <c r="G351" s="19">
        <v>0</v>
      </c>
      <c r="H351" s="19">
        <v>0</v>
      </c>
      <c r="I351" s="6">
        <v>114</v>
      </c>
      <c r="J351" s="6"/>
      <c r="K351" s="6"/>
      <c r="L351" s="6">
        <v>158</v>
      </c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1:76" x14ac:dyDescent="0.25">
      <c r="A352" s="26" t="s">
        <v>845</v>
      </c>
      <c r="B352" s="45" t="s">
        <v>839</v>
      </c>
      <c r="C352" s="13" t="s">
        <v>233</v>
      </c>
      <c r="D352" s="64"/>
      <c r="E352" s="42" t="s">
        <v>11</v>
      </c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>
        <v>28</v>
      </c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1:76" x14ac:dyDescent="0.25">
      <c r="A353" s="26" t="s">
        <v>846</v>
      </c>
      <c r="B353" s="45" t="s">
        <v>841</v>
      </c>
      <c r="C353" s="118" t="s">
        <v>233</v>
      </c>
      <c r="D353" s="64"/>
      <c r="E353" s="42" t="s">
        <v>27</v>
      </c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>
        <v>22</v>
      </c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1:76" x14ac:dyDescent="0.25">
      <c r="A354" s="26" t="s">
        <v>847</v>
      </c>
      <c r="B354" s="45" t="s">
        <v>842</v>
      </c>
      <c r="C354" s="45" t="s">
        <v>233</v>
      </c>
      <c r="D354" s="64"/>
      <c r="E354" s="42" t="s">
        <v>27</v>
      </c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>
        <v>19</v>
      </c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1:76" x14ac:dyDescent="0.25">
      <c r="A355" s="26" t="s">
        <v>848</v>
      </c>
      <c r="B355" s="45" t="s">
        <v>840</v>
      </c>
      <c r="C355" s="13" t="s">
        <v>233</v>
      </c>
      <c r="D355" s="64"/>
      <c r="E355" s="42" t="s">
        <v>11</v>
      </c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>
        <v>25</v>
      </c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1:76" x14ac:dyDescent="0.25">
      <c r="A356" s="26" t="s">
        <v>849</v>
      </c>
      <c r="B356" s="45" t="s">
        <v>837</v>
      </c>
      <c r="C356" s="45" t="s">
        <v>233</v>
      </c>
      <c r="D356" s="64"/>
      <c r="E356" s="42" t="s">
        <v>11</v>
      </c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>
        <v>130</v>
      </c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1:76" x14ac:dyDescent="0.25">
      <c r="A357" s="26" t="s">
        <v>850</v>
      </c>
      <c r="B357" s="45" t="s">
        <v>838</v>
      </c>
      <c r="C357" s="45" t="s">
        <v>233</v>
      </c>
      <c r="D357" s="64"/>
      <c r="E357" s="42" t="s">
        <v>11</v>
      </c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>
        <v>76</v>
      </c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1:76" x14ac:dyDescent="0.25">
      <c r="A358" s="26" t="s">
        <v>868</v>
      </c>
      <c r="B358" s="45" t="s">
        <v>816</v>
      </c>
      <c r="C358" s="45" t="s">
        <v>530</v>
      </c>
      <c r="D358" s="64"/>
      <c r="E358" s="42" t="s">
        <v>35</v>
      </c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>
        <v>40</v>
      </c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1:76" x14ac:dyDescent="0.25">
      <c r="A359" s="26" t="s">
        <v>869</v>
      </c>
      <c r="B359" s="45" t="s">
        <v>864</v>
      </c>
      <c r="C359" s="45" t="s">
        <v>288</v>
      </c>
      <c r="D359" s="64"/>
      <c r="E359" s="42" t="s">
        <v>35</v>
      </c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>
        <v>8</v>
      </c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1:76" x14ac:dyDescent="0.25">
      <c r="A360" s="26" t="s">
        <v>870</v>
      </c>
      <c r="B360" s="45" t="s">
        <v>858</v>
      </c>
      <c r="C360" s="45" t="s">
        <v>288</v>
      </c>
      <c r="D360" s="64"/>
      <c r="E360" s="42" t="s">
        <v>34</v>
      </c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>
        <v>46</v>
      </c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1:76" x14ac:dyDescent="0.25">
      <c r="A361" s="26" t="s">
        <v>871</v>
      </c>
      <c r="B361" s="45" t="s">
        <v>857</v>
      </c>
      <c r="C361" s="45" t="s">
        <v>530</v>
      </c>
      <c r="D361" s="64"/>
      <c r="E361" s="42" t="s">
        <v>34</v>
      </c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>
        <v>99</v>
      </c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1:76" x14ac:dyDescent="0.25">
      <c r="A362" s="26" t="s">
        <v>872</v>
      </c>
      <c r="B362" s="45" t="s">
        <v>859</v>
      </c>
      <c r="C362" s="45" t="s">
        <v>530</v>
      </c>
      <c r="D362" s="64"/>
      <c r="E362" s="42" t="s">
        <v>34</v>
      </c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>
        <v>37</v>
      </c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1:76" x14ac:dyDescent="0.25">
      <c r="A363" s="26" t="s">
        <v>873</v>
      </c>
      <c r="B363" s="45" t="s">
        <v>854</v>
      </c>
      <c r="C363" s="45" t="s">
        <v>288</v>
      </c>
      <c r="D363" s="64"/>
      <c r="E363" s="42" t="s">
        <v>11</v>
      </c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>
        <v>2</v>
      </c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1:76" x14ac:dyDescent="0.25">
      <c r="A364" s="26" t="s">
        <v>874</v>
      </c>
      <c r="B364" s="45" t="s">
        <v>853</v>
      </c>
      <c r="C364" s="118" t="s">
        <v>530</v>
      </c>
      <c r="D364" s="64"/>
      <c r="E364" s="42" t="s">
        <v>11</v>
      </c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>
        <v>4</v>
      </c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1:76" x14ac:dyDescent="0.25">
      <c r="A365" s="26" t="s">
        <v>875</v>
      </c>
      <c r="B365" s="45" t="s">
        <v>852</v>
      </c>
      <c r="C365" s="45" t="s">
        <v>530</v>
      </c>
      <c r="D365" s="64"/>
      <c r="E365" s="42" t="s">
        <v>11</v>
      </c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>
        <v>34</v>
      </c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1:76" x14ac:dyDescent="0.25">
      <c r="A366" s="26" t="s">
        <v>876</v>
      </c>
      <c r="B366" s="45" t="s">
        <v>867</v>
      </c>
      <c r="C366" s="45" t="s">
        <v>619</v>
      </c>
      <c r="D366" s="64"/>
      <c r="E366" s="42" t="s">
        <v>35</v>
      </c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>
        <v>3</v>
      </c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1:76" x14ac:dyDescent="0.25">
      <c r="A367" s="26" t="s">
        <v>877</v>
      </c>
      <c r="B367" s="45" t="s">
        <v>866</v>
      </c>
      <c r="C367" s="45" t="s">
        <v>861</v>
      </c>
      <c r="D367" s="64"/>
      <c r="E367" s="42" t="s">
        <v>35</v>
      </c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>
        <v>5</v>
      </c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1:76" x14ac:dyDescent="0.25">
      <c r="A368" s="26" t="s">
        <v>878</v>
      </c>
      <c r="B368" s="45" t="s">
        <v>865</v>
      </c>
      <c r="C368" s="45" t="s">
        <v>861</v>
      </c>
      <c r="D368" s="64"/>
      <c r="E368" s="42" t="s">
        <v>27</v>
      </c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>
        <v>7</v>
      </c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1:76" x14ac:dyDescent="0.25">
      <c r="A369" s="26" t="s">
        <v>879</v>
      </c>
      <c r="B369" s="45" t="s">
        <v>863</v>
      </c>
      <c r="C369" s="45" t="s">
        <v>861</v>
      </c>
      <c r="D369" s="64"/>
      <c r="E369" s="42" t="s">
        <v>35</v>
      </c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>
        <v>9</v>
      </c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1:76" x14ac:dyDescent="0.25">
      <c r="A370" s="26" t="s">
        <v>880</v>
      </c>
      <c r="B370" s="45" t="s">
        <v>862</v>
      </c>
      <c r="C370" s="118" t="s">
        <v>861</v>
      </c>
      <c r="D370" s="64"/>
      <c r="E370" s="42" t="s">
        <v>34</v>
      </c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>
        <v>13</v>
      </c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1:76" x14ac:dyDescent="0.25">
      <c r="A371" s="26" t="s">
        <v>881</v>
      </c>
      <c r="B371" s="45" t="s">
        <v>860</v>
      </c>
      <c r="C371" s="45" t="s">
        <v>861</v>
      </c>
      <c r="D371" s="64"/>
      <c r="E371" s="42" t="s">
        <v>35</v>
      </c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>
        <v>19</v>
      </c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1:76" x14ac:dyDescent="0.25">
      <c r="A372" s="26" t="s">
        <v>882</v>
      </c>
      <c r="B372" s="45" t="s">
        <v>851</v>
      </c>
      <c r="C372" s="45" t="s">
        <v>619</v>
      </c>
      <c r="D372" s="64"/>
      <c r="E372" s="42" t="s">
        <v>11</v>
      </c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>
        <v>67</v>
      </c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1:76" x14ac:dyDescent="0.25">
      <c r="B373" s="45"/>
      <c r="C373" s="45"/>
      <c r="D373" s="64"/>
      <c r="E373" s="42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1:76" x14ac:dyDescent="0.25">
      <c r="B374" s="45"/>
      <c r="C374" s="45"/>
      <c r="D374" s="64"/>
      <c r="E374" s="42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1:76" x14ac:dyDescent="0.25">
      <c r="B375" s="45"/>
      <c r="C375" s="13"/>
      <c r="D375" s="64"/>
      <c r="E375" s="42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1:76" x14ac:dyDescent="0.25">
      <c r="B376" s="45"/>
      <c r="C376" s="13"/>
      <c r="D376" s="64"/>
      <c r="E376" s="42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1:76" x14ac:dyDescent="0.25">
      <c r="B377" s="45"/>
      <c r="C377" s="45"/>
      <c r="D377" s="64"/>
      <c r="E377" s="42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1:76" x14ac:dyDescent="0.25">
      <c r="B378" s="45"/>
      <c r="C378" s="45"/>
      <c r="D378" s="64"/>
      <c r="E378" s="42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1:76" x14ac:dyDescent="0.25">
      <c r="B379" s="45"/>
      <c r="C379" s="45"/>
      <c r="D379" s="64"/>
      <c r="E379" s="42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1:76" x14ac:dyDescent="0.25">
      <c r="B380" s="45"/>
      <c r="C380" s="45"/>
      <c r="D380" s="64"/>
      <c r="E380" s="42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1:76" x14ac:dyDescent="0.25">
      <c r="B381" s="45"/>
      <c r="C381" s="45"/>
      <c r="D381" s="64"/>
      <c r="E381" s="42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1:76" x14ac:dyDescent="0.25">
      <c r="B382" s="45"/>
      <c r="C382" s="45"/>
      <c r="D382" s="64"/>
      <c r="E382" s="42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1:76" x14ac:dyDescent="0.25">
      <c r="B383" s="45"/>
      <c r="C383" s="45"/>
      <c r="D383" s="64"/>
      <c r="E383" s="42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1:76" x14ac:dyDescent="0.25">
      <c r="B384" s="45"/>
      <c r="C384" s="13"/>
      <c r="D384" s="64"/>
      <c r="E384" s="42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5"/>
      <c r="C385" s="45"/>
      <c r="D385" s="64"/>
      <c r="E385" s="42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5"/>
      <c r="C386" s="45"/>
      <c r="D386" s="64"/>
      <c r="E386" s="42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5"/>
      <c r="C387" s="45"/>
      <c r="D387" s="64"/>
      <c r="E387" s="42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5"/>
      <c r="C388" s="45"/>
      <c r="D388" s="64"/>
      <c r="E388" s="42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5"/>
      <c r="C389" s="45"/>
      <c r="D389" s="64"/>
      <c r="E389" s="42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5"/>
      <c r="C390" s="45"/>
      <c r="D390" s="64"/>
      <c r="E390" s="42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5"/>
      <c r="C391" s="45"/>
      <c r="D391" s="64"/>
      <c r="E391" s="42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5"/>
      <c r="C392" s="45"/>
      <c r="D392" s="64"/>
      <c r="E392" s="42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5"/>
      <c r="C393" s="45"/>
      <c r="D393" s="64"/>
      <c r="E393" s="42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5"/>
      <c r="C394" s="45"/>
      <c r="D394" s="64"/>
      <c r="E394" s="42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5"/>
      <c r="C395" s="45"/>
      <c r="D395" s="64"/>
      <c r="E395" s="42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5"/>
      <c r="C396" s="45"/>
      <c r="D396" s="64"/>
      <c r="E396" s="42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5"/>
      <c r="C397" s="45"/>
      <c r="D397" s="64"/>
      <c r="E397" s="42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5"/>
      <c r="C398" s="45"/>
      <c r="D398" s="64"/>
      <c r="E398" s="42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5"/>
      <c r="C399" s="45"/>
      <c r="D399" s="64"/>
      <c r="E399" s="42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5"/>
      <c r="C400" s="45"/>
      <c r="D400" s="64"/>
      <c r="E400" s="42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5"/>
      <c r="C401" s="45"/>
      <c r="D401" s="64"/>
      <c r="E401" s="42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5"/>
      <c r="C402" s="45"/>
      <c r="D402" s="64"/>
      <c r="E402" s="42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3"/>
      <c r="C403" s="13"/>
      <c r="D403" s="64"/>
      <c r="E403" s="42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5"/>
      <c r="C404" s="45"/>
      <c r="D404" s="64"/>
      <c r="E404" s="42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5"/>
      <c r="C405" s="45"/>
      <c r="D405" s="64"/>
      <c r="E405" s="42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5"/>
      <c r="C406" s="45"/>
      <c r="D406" s="64"/>
      <c r="E406" s="42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5"/>
      <c r="C407" s="45"/>
      <c r="D407" s="64"/>
      <c r="E407" s="42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5"/>
      <c r="C408" s="13"/>
      <c r="D408" s="64"/>
      <c r="E408" s="42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5"/>
      <c r="C409" s="45"/>
      <c r="D409" s="64"/>
      <c r="E409" s="42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5"/>
      <c r="C410" s="45"/>
      <c r="D410" s="64"/>
      <c r="E410" s="42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5"/>
      <c r="C411" s="45"/>
      <c r="D411" s="64"/>
      <c r="E411" s="42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5"/>
      <c r="C412" s="45"/>
      <c r="D412" s="64"/>
      <c r="E412" s="42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5"/>
      <c r="C413" s="13"/>
      <c r="D413" s="64"/>
      <c r="E413" s="42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5"/>
      <c r="C414" s="13"/>
      <c r="D414" s="64"/>
      <c r="E414" s="42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5"/>
      <c r="C415" s="45"/>
      <c r="D415" s="64"/>
      <c r="E415" s="42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5"/>
      <c r="C416" s="45"/>
      <c r="D416" s="64"/>
      <c r="E416" s="42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5"/>
      <c r="C417" s="45"/>
      <c r="D417" s="64"/>
      <c r="E417" s="42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5"/>
      <c r="C418" s="45"/>
      <c r="D418" s="64"/>
      <c r="E418" s="42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5"/>
      <c r="C419" s="45"/>
      <c r="D419" s="64"/>
      <c r="E419" s="42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5"/>
      <c r="C420" s="45"/>
      <c r="D420" s="64"/>
      <c r="E420" s="42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5"/>
      <c r="C421" s="45"/>
      <c r="D421" s="64"/>
      <c r="E421" s="42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5"/>
      <c r="C422" s="13"/>
      <c r="D422" s="64"/>
      <c r="E422" s="42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5"/>
      <c r="C423" s="45"/>
      <c r="D423" s="64"/>
      <c r="E423" s="42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5"/>
      <c r="C424" s="45"/>
      <c r="D424" s="64"/>
      <c r="E424" s="42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5"/>
      <c r="C425" s="45"/>
      <c r="D425" s="64"/>
      <c r="E425" s="42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5"/>
      <c r="C426" s="45"/>
      <c r="D426" s="64"/>
      <c r="E426" s="42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5"/>
      <c r="C427" s="45"/>
      <c r="D427" s="64"/>
      <c r="E427" s="42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5"/>
      <c r="C428" s="45"/>
      <c r="D428" s="64"/>
      <c r="E428" s="42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5"/>
      <c r="C429" s="45"/>
      <c r="D429" s="64"/>
      <c r="E429" s="42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5"/>
      <c r="C430" s="45"/>
      <c r="D430" s="64"/>
      <c r="E430" s="42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5"/>
      <c r="C431" s="45"/>
      <c r="D431" s="64"/>
      <c r="E431" s="42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5"/>
      <c r="C432" s="13"/>
      <c r="D432" s="64"/>
      <c r="E432" s="42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5"/>
      <c r="C433" s="45"/>
      <c r="D433" s="64"/>
      <c r="E433" s="42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5"/>
      <c r="C434" s="45"/>
      <c r="D434" s="64"/>
      <c r="E434" s="42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5"/>
      <c r="C435" s="45"/>
      <c r="D435" s="64"/>
      <c r="E435" s="42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5"/>
      <c r="C436" s="45"/>
      <c r="D436" s="64"/>
      <c r="E436" s="42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5"/>
      <c r="C437" s="13"/>
      <c r="D437" s="64"/>
      <c r="E437" s="42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5"/>
      <c r="C438" s="45"/>
      <c r="D438" s="64"/>
      <c r="E438" s="42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5"/>
      <c r="C439" s="45"/>
      <c r="D439" s="64"/>
      <c r="E439" s="42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5"/>
      <c r="C440" s="45"/>
      <c r="D440" s="64"/>
      <c r="E440" s="42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5"/>
      <c r="C441" s="13"/>
      <c r="D441" s="64"/>
      <c r="E441" s="42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5"/>
      <c r="C442" s="45"/>
      <c r="D442" s="64"/>
      <c r="E442" s="42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5"/>
      <c r="C443" s="13"/>
      <c r="D443" s="64"/>
      <c r="E443" s="42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5"/>
      <c r="C444" s="45"/>
      <c r="D444" s="64"/>
      <c r="E444" s="42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5"/>
      <c r="C445" s="13"/>
      <c r="D445" s="64"/>
      <c r="E445" s="42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5"/>
      <c r="C446" s="13"/>
      <c r="D446" s="64"/>
      <c r="E446" s="42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5"/>
      <c r="C447" s="45"/>
      <c r="D447" s="64"/>
      <c r="E447" s="42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5"/>
      <c r="C448" s="45"/>
      <c r="D448" s="64"/>
      <c r="E448" s="42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5"/>
      <c r="C449" s="45"/>
      <c r="D449" s="64"/>
      <c r="E449" s="42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5"/>
      <c r="C450" s="45"/>
      <c r="D450" s="64"/>
      <c r="E450" s="42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5"/>
      <c r="C451" s="45"/>
      <c r="D451" s="64"/>
      <c r="E451" s="42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5"/>
      <c r="C452" s="13"/>
      <c r="D452" s="64"/>
      <c r="E452" s="42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5"/>
      <c r="C453" s="45"/>
      <c r="D453" s="64"/>
      <c r="E453" s="42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5"/>
      <c r="C454" s="45"/>
      <c r="D454" s="64"/>
      <c r="E454" s="42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5"/>
      <c r="C455" s="45"/>
      <c r="D455" s="64"/>
      <c r="E455" s="42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5"/>
      <c r="C456" s="45"/>
      <c r="D456" s="64"/>
      <c r="E456" s="42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5"/>
      <c r="C457" s="118"/>
      <c r="D457" s="64"/>
      <c r="E457" s="42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5"/>
      <c r="C458" s="13"/>
      <c r="D458" s="64"/>
      <c r="E458" s="42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5"/>
      <c r="C459" s="45"/>
      <c r="D459" s="64"/>
      <c r="E459" s="42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5"/>
      <c r="C460" s="45"/>
      <c r="D460" s="64"/>
      <c r="E460" s="42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5"/>
      <c r="C461" s="45"/>
      <c r="D461" s="64"/>
      <c r="E461" s="42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5"/>
      <c r="C462" s="44"/>
      <c r="D462" s="64"/>
      <c r="E462" s="42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5"/>
      <c r="C463" s="45"/>
      <c r="D463" s="64"/>
      <c r="E463" s="42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5"/>
      <c r="C464" s="45"/>
      <c r="D464" s="64"/>
      <c r="E464" s="42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5"/>
      <c r="C465" s="45"/>
      <c r="D465" s="64"/>
      <c r="E465" s="42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5"/>
      <c r="C466" s="45"/>
      <c r="D466" s="64"/>
      <c r="E466" s="42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5"/>
      <c r="C467" s="45"/>
      <c r="D467" s="64"/>
      <c r="E467" s="42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5"/>
      <c r="C468" s="45"/>
      <c r="D468" s="64"/>
      <c r="E468" s="42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5"/>
      <c r="C469" s="118"/>
      <c r="D469" s="64"/>
      <c r="E469" s="42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5"/>
      <c r="C470" s="45"/>
      <c r="D470" s="64"/>
      <c r="E470" s="42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5"/>
      <c r="C471" s="45"/>
      <c r="D471" s="64"/>
      <c r="E471" s="42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5"/>
      <c r="C472" s="13"/>
      <c r="D472" s="64"/>
      <c r="E472" s="42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5"/>
      <c r="C473" s="13"/>
      <c r="D473" s="64"/>
      <c r="E473" s="42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5"/>
      <c r="C474" s="45"/>
      <c r="D474" s="64"/>
      <c r="E474" s="42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5"/>
      <c r="C475" s="45"/>
      <c r="D475" s="64"/>
      <c r="E475" s="42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5"/>
      <c r="C476" s="45"/>
      <c r="D476" s="64"/>
      <c r="E476" s="42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5"/>
      <c r="C477" s="45"/>
      <c r="D477" s="64"/>
      <c r="E477" s="42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5"/>
      <c r="C478" s="45"/>
      <c r="D478" s="64"/>
      <c r="E478" s="42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5"/>
      <c r="C479" s="45"/>
      <c r="D479" s="64"/>
      <c r="E479" s="42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5"/>
      <c r="C480" s="45"/>
      <c r="D480" s="64"/>
      <c r="E480" s="42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5"/>
      <c r="C481" s="45"/>
      <c r="D481" s="64"/>
      <c r="E481" s="42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5"/>
      <c r="C482" s="45"/>
      <c r="D482" s="64"/>
      <c r="E482" s="42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5"/>
      <c r="C483" s="45"/>
      <c r="D483" s="64"/>
      <c r="E483" s="42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5"/>
      <c r="C484" s="45"/>
      <c r="D484" s="64"/>
      <c r="E484" s="42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5"/>
      <c r="C485" s="27"/>
      <c r="D485" s="64"/>
      <c r="E485" s="42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5"/>
      <c r="C486" s="45"/>
      <c r="D486" s="64"/>
      <c r="E486" s="42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4"/>
      <c r="E487" s="42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5"/>
      <c r="C488" s="45"/>
      <c r="D488" s="64"/>
      <c r="E488" s="42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5"/>
      <c r="C489" s="45"/>
      <c r="D489" s="64"/>
      <c r="E489" s="42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5"/>
      <c r="C490" s="45"/>
      <c r="D490" s="64"/>
      <c r="E490" s="42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5"/>
      <c r="C491" s="45"/>
      <c r="D491" s="64"/>
      <c r="E491" s="42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5"/>
      <c r="C492" s="118"/>
      <c r="D492" s="64"/>
      <c r="E492" s="42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5"/>
      <c r="C493" s="13"/>
      <c r="D493" s="64"/>
      <c r="E493" s="42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5"/>
      <c r="C494" s="45"/>
      <c r="D494" s="64"/>
      <c r="E494" s="42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5"/>
      <c r="C495" s="45"/>
      <c r="D495" s="64"/>
      <c r="E495" s="42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5"/>
      <c r="C496" s="45"/>
      <c r="D496" s="64"/>
      <c r="E496" s="42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5"/>
      <c r="C497" s="45"/>
      <c r="D497" s="64"/>
      <c r="E497" s="42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5"/>
      <c r="C498" s="45"/>
      <c r="D498" s="64"/>
      <c r="E498" s="42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5"/>
      <c r="C499" s="45"/>
      <c r="D499" s="64"/>
      <c r="E499" s="42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5"/>
      <c r="C500" s="45"/>
      <c r="D500" s="64"/>
      <c r="E500" s="42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5"/>
      <c r="C501" s="45"/>
      <c r="D501" s="64"/>
      <c r="E501" s="42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5"/>
      <c r="C502" s="45"/>
      <c r="D502" s="64"/>
      <c r="E502" s="42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5"/>
      <c r="C503" s="45"/>
      <c r="D503" s="64"/>
      <c r="E503" s="42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5"/>
      <c r="C504" s="45"/>
      <c r="D504" s="64"/>
      <c r="E504" s="42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5"/>
      <c r="C505" s="45"/>
      <c r="D505" s="64"/>
      <c r="E505" s="42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5"/>
      <c r="C506" s="45"/>
      <c r="D506" s="64"/>
      <c r="E506" s="42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5"/>
      <c r="C507" s="45"/>
      <c r="D507" s="64"/>
      <c r="E507" s="42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5"/>
      <c r="C508" s="13"/>
      <c r="D508" s="64"/>
      <c r="E508" s="42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5"/>
      <c r="C509" s="45"/>
      <c r="D509" s="64"/>
      <c r="E509" s="42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5"/>
      <c r="C510" s="45"/>
      <c r="D510" s="64"/>
      <c r="E510" s="42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5"/>
      <c r="C511" s="45"/>
      <c r="D511" s="64"/>
      <c r="E511" s="42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5"/>
      <c r="C512" s="118"/>
      <c r="D512" s="64"/>
      <c r="E512" s="42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5"/>
      <c r="C513" s="45"/>
      <c r="D513" s="64"/>
      <c r="E513" s="42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5"/>
      <c r="C514" s="45"/>
      <c r="D514" s="64"/>
      <c r="E514" s="42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5"/>
      <c r="C515" s="45"/>
      <c r="D515" s="64"/>
      <c r="E515" s="42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5"/>
      <c r="C516" s="45"/>
      <c r="D516" s="64"/>
      <c r="E516" s="42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5"/>
      <c r="C517" s="45"/>
      <c r="D517" s="64"/>
      <c r="E517" s="42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5"/>
      <c r="C518" s="45"/>
      <c r="D518" s="64"/>
      <c r="E518" s="42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5"/>
      <c r="C519" s="13"/>
      <c r="D519" s="81"/>
      <c r="E519" s="42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5"/>
      <c r="C520" s="45"/>
      <c r="D520" s="64"/>
      <c r="E520" s="42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5"/>
      <c r="C521" s="45"/>
      <c r="D521" s="64"/>
      <c r="E521" s="42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5"/>
      <c r="C522" s="45"/>
      <c r="D522" s="64"/>
      <c r="E522" s="42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5"/>
      <c r="C523" s="45"/>
      <c r="D523" s="64"/>
      <c r="E523" s="42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5"/>
      <c r="C524" s="45"/>
      <c r="D524" s="64"/>
      <c r="E524" s="42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5"/>
      <c r="C525" s="45"/>
      <c r="D525" s="64"/>
      <c r="E525" s="42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5"/>
      <c r="C526" s="45"/>
      <c r="D526" s="64"/>
      <c r="E526" s="42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5"/>
      <c r="C527" s="45"/>
      <c r="D527" s="64"/>
      <c r="E527" s="42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5"/>
      <c r="C528" s="45"/>
      <c r="D528" s="64"/>
      <c r="E528" s="42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5"/>
      <c r="C529" s="118"/>
      <c r="D529" s="64"/>
      <c r="E529" s="42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5"/>
      <c r="C530" s="13"/>
      <c r="D530" s="81"/>
      <c r="E530" s="42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5"/>
      <c r="C531" s="45"/>
      <c r="D531" s="64"/>
      <c r="E531" s="42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5"/>
      <c r="C532" s="45"/>
      <c r="D532" s="64"/>
      <c r="E532" s="42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5"/>
      <c r="C533" s="45"/>
      <c r="D533" s="64"/>
      <c r="E533" s="42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5"/>
      <c r="C534" s="45"/>
      <c r="D534" s="64"/>
      <c r="E534" s="42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5"/>
      <c r="C535" s="45"/>
      <c r="D535" s="64"/>
      <c r="E535" s="42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5"/>
      <c r="C536" s="45"/>
      <c r="D536" s="64"/>
      <c r="E536" s="42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5"/>
      <c r="C537" s="118"/>
      <c r="D537" s="64"/>
      <c r="E537" s="42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5"/>
      <c r="C538" s="13"/>
      <c r="D538" s="81"/>
      <c r="E538" s="42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5"/>
      <c r="C539" s="13"/>
      <c r="D539" s="81"/>
      <c r="E539" s="42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5"/>
      <c r="C540" s="45"/>
      <c r="D540" s="64"/>
      <c r="E540" s="42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5"/>
      <c r="C541" s="45"/>
      <c r="D541" s="64"/>
      <c r="E541" s="42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5"/>
      <c r="C542" s="45"/>
      <c r="D542" s="64"/>
      <c r="E542" s="42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5"/>
      <c r="C543" s="45"/>
      <c r="D543" s="64"/>
      <c r="E543" s="42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5"/>
      <c r="C544" s="45"/>
      <c r="D544" s="64"/>
      <c r="E544" s="42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5"/>
      <c r="C545" s="45"/>
      <c r="D545" s="64"/>
      <c r="E545" s="42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5"/>
      <c r="C546" s="45"/>
      <c r="D546" s="64"/>
      <c r="E546" s="42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5"/>
      <c r="C547" s="45"/>
      <c r="D547" s="64"/>
      <c r="E547" s="42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5"/>
      <c r="C548" s="118"/>
      <c r="D548" s="64"/>
      <c r="E548" s="42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5"/>
      <c r="C549" s="45"/>
      <c r="D549" s="64"/>
      <c r="E549" s="42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5"/>
      <c r="C550" s="118"/>
      <c r="D550" s="64"/>
      <c r="E550" s="42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5"/>
      <c r="C551" s="45"/>
      <c r="D551" s="64"/>
      <c r="E551" s="42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5"/>
      <c r="C552" s="45"/>
      <c r="D552" s="64"/>
      <c r="E552" s="42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5"/>
      <c r="C553" s="45"/>
      <c r="D553" s="64"/>
      <c r="E553" s="42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5"/>
      <c r="C554" s="45"/>
      <c r="D554" s="64"/>
      <c r="E554" s="42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5"/>
      <c r="C555" s="45"/>
      <c r="D555" s="64"/>
      <c r="E555" s="42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5"/>
      <c r="C556" s="45"/>
      <c r="D556" s="64"/>
      <c r="E556" s="42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5"/>
      <c r="C557" s="45"/>
      <c r="D557" s="64"/>
      <c r="E557" s="42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5"/>
      <c r="C558" s="45"/>
      <c r="D558" s="64"/>
      <c r="E558" s="42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5"/>
      <c r="C559" s="45"/>
      <c r="D559" s="64"/>
      <c r="E559" s="42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5"/>
      <c r="C560" s="45"/>
      <c r="D560" s="64"/>
      <c r="E560" s="42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5"/>
      <c r="C561" s="45"/>
      <c r="D561" s="64"/>
      <c r="E561" s="42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5"/>
      <c r="C562" s="45"/>
      <c r="D562" s="64"/>
      <c r="E562" s="42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5"/>
      <c r="C563" s="45"/>
      <c r="D563" s="64"/>
      <c r="E563" s="42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5"/>
      <c r="C564" s="45"/>
      <c r="D564" s="64"/>
      <c r="E564" s="42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5"/>
      <c r="C565" s="45"/>
      <c r="D565" s="64"/>
      <c r="E565" s="42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5"/>
      <c r="C566" s="45"/>
      <c r="D566" s="64"/>
      <c r="E566" s="42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5"/>
      <c r="C567" s="45"/>
      <c r="D567" s="64"/>
      <c r="E567" s="42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5"/>
      <c r="C568" s="45"/>
      <c r="D568" s="64"/>
      <c r="E568" s="42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5"/>
      <c r="C569" s="45"/>
      <c r="D569" s="64"/>
      <c r="E569" s="42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5"/>
      <c r="C570" s="45"/>
      <c r="D570" s="64"/>
      <c r="E570" s="42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5"/>
      <c r="C571" s="118"/>
      <c r="D571" s="64"/>
      <c r="E571" s="42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5"/>
      <c r="C572" s="45"/>
      <c r="D572" s="64"/>
      <c r="E572" s="42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5"/>
      <c r="C573" s="45"/>
      <c r="D573" s="64"/>
      <c r="E573" s="42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5"/>
      <c r="C574" s="45"/>
      <c r="D574" s="64"/>
      <c r="E574" s="42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5"/>
      <c r="C575" s="118"/>
      <c r="D575" s="64"/>
      <c r="E575" s="42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5"/>
      <c r="C576" s="13"/>
      <c r="D576" s="81"/>
      <c r="E576" s="42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5"/>
      <c r="C577" s="13"/>
      <c r="D577" s="81"/>
      <c r="E577" s="42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5"/>
      <c r="C578" s="45"/>
      <c r="D578" s="64"/>
      <c r="E578" s="42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5"/>
      <c r="C579" s="45"/>
      <c r="D579" s="64"/>
      <c r="E579" s="42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5"/>
      <c r="C580" s="45"/>
      <c r="D580" s="64"/>
      <c r="E580" s="42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5"/>
      <c r="C581" s="45"/>
      <c r="D581" s="64"/>
      <c r="E581" s="42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5"/>
      <c r="C582" s="13"/>
      <c r="D582" s="81"/>
      <c r="E582" s="42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5"/>
      <c r="C583" s="13"/>
      <c r="D583" s="81"/>
      <c r="E583" s="42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5"/>
      <c r="C584" s="45"/>
      <c r="D584" s="64"/>
      <c r="E584" s="42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5"/>
      <c r="C585" s="45"/>
      <c r="D585" s="64"/>
      <c r="E585" s="42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5"/>
      <c r="C586" s="45"/>
      <c r="D586" s="64"/>
      <c r="E586" s="42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5"/>
      <c r="C587" s="13"/>
      <c r="D587" s="81"/>
      <c r="E587" s="42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5"/>
      <c r="C588" s="13"/>
      <c r="D588" s="81"/>
      <c r="E588" s="42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5"/>
      <c r="C589" s="45"/>
      <c r="D589" s="64"/>
      <c r="E589" s="42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5"/>
      <c r="C590" s="45"/>
      <c r="D590" s="64"/>
      <c r="E590" s="42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5"/>
      <c r="C591" s="45"/>
      <c r="D591" s="64"/>
      <c r="E591" s="42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5"/>
      <c r="C592" s="13"/>
      <c r="D592" s="81"/>
      <c r="E592" s="42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5"/>
      <c r="C593" s="45"/>
      <c r="D593" s="64"/>
      <c r="E593" s="42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5"/>
      <c r="C594" s="45"/>
      <c r="D594" s="64"/>
      <c r="E594" s="42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5"/>
      <c r="C595" s="45"/>
      <c r="D595" s="64"/>
      <c r="E595" s="42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5"/>
      <c r="C596" s="13"/>
      <c r="D596" s="81"/>
      <c r="E596" s="42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3"/>
      <c r="C597" s="13"/>
      <c r="D597" s="81"/>
      <c r="E597" s="42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5"/>
      <c r="C598" s="45"/>
      <c r="D598" s="64"/>
      <c r="E598" s="42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5"/>
      <c r="C599" s="45"/>
      <c r="D599" s="64"/>
      <c r="E599" s="42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5"/>
      <c r="C600" s="45"/>
      <c r="D600" s="64"/>
      <c r="E600" s="42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5"/>
      <c r="C601" s="45"/>
      <c r="D601" s="64"/>
      <c r="E601" s="42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5"/>
      <c r="C602" s="45"/>
      <c r="D602" s="64"/>
      <c r="E602" s="42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5"/>
      <c r="C603" s="45"/>
      <c r="D603" s="64"/>
      <c r="E603" s="42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5"/>
      <c r="C604" s="45"/>
      <c r="D604" s="64"/>
      <c r="E604" s="42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5"/>
      <c r="C605" s="45"/>
      <c r="D605" s="64"/>
      <c r="E605" s="42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5"/>
      <c r="C606" s="45"/>
      <c r="D606" s="64"/>
      <c r="E606" s="42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5"/>
      <c r="C607" s="45"/>
      <c r="D607" s="64"/>
      <c r="E607" s="42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5"/>
      <c r="C608" s="45"/>
      <c r="D608" s="64"/>
      <c r="E608" s="42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5"/>
      <c r="C609" s="45"/>
      <c r="D609" s="64"/>
      <c r="E609" s="42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5"/>
      <c r="C610" s="45"/>
      <c r="D610" s="64"/>
      <c r="E610" s="42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5"/>
      <c r="C611" s="45"/>
      <c r="D611" s="64"/>
      <c r="E611" s="42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5"/>
      <c r="C612" s="45"/>
      <c r="D612" s="64"/>
      <c r="E612" s="42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5"/>
      <c r="C613" s="45"/>
      <c r="D613" s="64"/>
      <c r="E613" s="42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5"/>
      <c r="C614" s="45"/>
      <c r="D614" s="64"/>
      <c r="E614" s="42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5"/>
      <c r="C615" s="45"/>
      <c r="D615" s="64"/>
      <c r="E615" s="42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5"/>
      <c r="C616" s="45"/>
      <c r="D616" s="64"/>
      <c r="E616" s="42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5"/>
      <c r="C617" s="45"/>
      <c r="D617" s="64"/>
      <c r="E617" s="42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5"/>
      <c r="C618" s="45"/>
      <c r="D618" s="64"/>
      <c r="E618" s="42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5"/>
      <c r="C619" s="45"/>
      <c r="D619" s="64"/>
      <c r="E619" s="42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5"/>
      <c r="C620" s="45"/>
      <c r="D620" s="64"/>
      <c r="E620" s="42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81"/>
      <c r="E621" s="42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81"/>
      <c r="E622" s="42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81"/>
      <c r="E623" s="42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81"/>
      <c r="E624" s="42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81"/>
      <c r="E625" s="42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81"/>
      <c r="E626" s="42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81"/>
      <c r="E627" s="42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81"/>
      <c r="E628" s="42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81"/>
      <c r="E629" s="42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81"/>
      <c r="E630" s="42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81"/>
      <c r="E631" s="42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81"/>
      <c r="E632" s="42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81"/>
      <c r="E633" s="42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81"/>
      <c r="E634" s="42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81"/>
      <c r="E635" s="42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81"/>
      <c r="E636" s="42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81"/>
      <c r="E637" s="42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81"/>
      <c r="E638" s="42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81"/>
      <c r="E639" s="42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81"/>
      <c r="E640" s="42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81"/>
      <c r="E641" s="42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81"/>
      <c r="E642" s="42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81"/>
      <c r="E643" s="42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81"/>
      <c r="E644" s="42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81"/>
      <c r="E645" s="42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81"/>
      <c r="E646" s="42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81"/>
      <c r="E647" s="42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81"/>
      <c r="E648" s="42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81"/>
      <c r="E649" s="42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81"/>
      <c r="E650" s="42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81"/>
      <c r="E651" s="42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81"/>
      <c r="E652" s="42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81"/>
      <c r="E653" s="42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81"/>
      <c r="E654" s="42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81"/>
      <c r="E655" s="42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81"/>
      <c r="E656" s="42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81"/>
      <c r="E657" s="42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81"/>
      <c r="E658" s="42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81"/>
      <c r="E659" s="42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81"/>
      <c r="E660" s="42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81"/>
      <c r="E661" s="42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81"/>
      <c r="E662" s="42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81"/>
      <c r="E663" s="42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81"/>
      <c r="E664" s="42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81"/>
      <c r="E665" s="42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81"/>
      <c r="E666" s="42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81"/>
      <c r="E667" s="42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81"/>
      <c r="E668" s="42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81"/>
      <c r="E669" s="42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81"/>
      <c r="E670" s="42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81"/>
      <c r="E671" s="42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81"/>
      <c r="E672" s="42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81"/>
      <c r="E673" s="42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81"/>
      <c r="E674" s="42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81"/>
      <c r="E675" s="42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81"/>
      <c r="E676" s="42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81"/>
      <c r="E677" s="42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81"/>
      <c r="E678" s="42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81"/>
      <c r="E679" s="42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81"/>
      <c r="E680" s="42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81"/>
      <c r="E681" s="42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81"/>
      <c r="E682" s="42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29"/>
      <c r="B683" s="13"/>
      <c r="C683" s="13"/>
      <c r="D683" s="81"/>
      <c r="E683" s="42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29"/>
      <c r="B684" s="13"/>
      <c r="C684" s="13"/>
      <c r="D684" s="81"/>
      <c r="E684" s="42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29"/>
      <c r="B685" s="13"/>
      <c r="C685" s="13"/>
      <c r="D685" s="81"/>
      <c r="E685" s="42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29"/>
      <c r="B686" s="13"/>
      <c r="C686" s="13"/>
      <c r="D686" s="81"/>
      <c r="E686" s="42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29"/>
      <c r="B687" s="13"/>
      <c r="C687" s="13"/>
      <c r="D687" s="81"/>
      <c r="E687" s="42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29"/>
      <c r="B688" s="13"/>
      <c r="C688" s="13"/>
      <c r="D688" s="81"/>
      <c r="E688" s="42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29"/>
      <c r="B689" s="13"/>
      <c r="C689" s="13"/>
      <c r="D689" s="81"/>
      <c r="E689" s="42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29"/>
      <c r="B690" s="13"/>
      <c r="C690" s="13"/>
      <c r="D690" s="81"/>
      <c r="E690" s="42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29"/>
      <c r="B691" s="13"/>
      <c r="C691" s="13"/>
      <c r="D691" s="81"/>
      <c r="E691" s="42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29"/>
      <c r="B692" s="13"/>
      <c r="C692" s="13"/>
      <c r="D692" s="81"/>
      <c r="E692" s="42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29"/>
      <c r="B693" s="13"/>
      <c r="C693" s="13"/>
      <c r="D693" s="81"/>
      <c r="E693" s="42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29"/>
      <c r="B694" s="13"/>
      <c r="C694" s="13"/>
      <c r="D694" s="81"/>
      <c r="E694" s="42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29"/>
      <c r="B695" s="13"/>
      <c r="C695" s="13"/>
      <c r="D695" s="81"/>
      <c r="E695" s="42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29"/>
      <c r="B696" s="13"/>
      <c r="C696" s="13"/>
      <c r="D696" s="81"/>
      <c r="E696" s="42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29"/>
      <c r="B697" s="13"/>
      <c r="C697" s="13"/>
      <c r="D697" s="81"/>
      <c r="E697" s="42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29"/>
      <c r="B698" s="13"/>
      <c r="C698" s="13"/>
      <c r="D698" s="81"/>
      <c r="E698" s="42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29"/>
      <c r="B699" s="13"/>
      <c r="C699" s="13"/>
      <c r="D699" s="81"/>
      <c r="E699" s="42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29"/>
      <c r="B700" s="13"/>
      <c r="C700" s="13"/>
      <c r="D700" s="81"/>
      <c r="E700" s="42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29"/>
      <c r="B701" s="13"/>
      <c r="C701" s="13"/>
      <c r="D701" s="81"/>
      <c r="E701" s="42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29"/>
      <c r="B702" s="13"/>
      <c r="C702" s="13"/>
      <c r="D702" s="81"/>
      <c r="E702" s="42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29"/>
      <c r="B703" s="13"/>
      <c r="C703" s="13"/>
      <c r="D703" s="81"/>
      <c r="E703" s="42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29"/>
      <c r="B704" s="13"/>
      <c r="C704" s="13"/>
      <c r="D704" s="81"/>
      <c r="E704" s="42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29"/>
      <c r="B705" s="13"/>
      <c r="C705" s="13"/>
      <c r="D705" s="81"/>
      <c r="E705" s="42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29"/>
      <c r="B706" s="13"/>
      <c r="C706" s="13"/>
      <c r="D706" s="81"/>
      <c r="E706" s="42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29"/>
      <c r="B707" s="13"/>
      <c r="C707" s="13"/>
      <c r="D707" s="81"/>
      <c r="E707" s="42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29"/>
      <c r="B708" s="13"/>
      <c r="C708" s="13"/>
      <c r="D708" s="81"/>
      <c r="E708" s="42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29"/>
      <c r="B709" s="13"/>
      <c r="C709" s="13"/>
      <c r="D709" s="81"/>
      <c r="E709" s="42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29"/>
      <c r="B710" s="13"/>
      <c r="C710" s="13"/>
      <c r="D710" s="81"/>
      <c r="E710" s="42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29"/>
      <c r="B711" s="13"/>
      <c r="C711" s="13"/>
      <c r="D711" s="81"/>
      <c r="E711" s="42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29"/>
      <c r="B712" s="13"/>
      <c r="C712" s="13"/>
      <c r="D712" s="81"/>
      <c r="E712" s="42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29"/>
      <c r="B713" s="13"/>
      <c r="C713" s="13"/>
      <c r="D713" s="81"/>
      <c r="E713" s="42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29"/>
      <c r="B714" s="13"/>
      <c r="C714" s="13"/>
      <c r="D714" s="81"/>
      <c r="E714" s="42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29"/>
      <c r="B715" s="13"/>
      <c r="C715" s="13"/>
      <c r="D715" s="81"/>
      <c r="E715" s="42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29"/>
      <c r="B716" s="13"/>
      <c r="C716" s="13"/>
      <c r="D716" s="81"/>
      <c r="E716" s="42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29"/>
      <c r="B717" s="13"/>
      <c r="C717" s="13"/>
      <c r="D717" s="81"/>
      <c r="E717" s="42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29"/>
      <c r="B718" s="13"/>
      <c r="C718" s="13"/>
      <c r="D718" s="81"/>
      <c r="E718" s="42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29"/>
      <c r="B719" s="13"/>
      <c r="C719" s="13"/>
      <c r="D719" s="81"/>
      <c r="E719" s="42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29"/>
      <c r="B720" s="13"/>
      <c r="C720" s="13"/>
      <c r="D720" s="81"/>
      <c r="E720" s="42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29"/>
      <c r="B721" s="13"/>
      <c r="C721" s="13"/>
      <c r="D721" s="81"/>
      <c r="E721" s="42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29"/>
      <c r="B722" s="13"/>
      <c r="C722" s="13"/>
      <c r="D722" s="81"/>
      <c r="E722" s="42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29"/>
      <c r="B723" s="13"/>
      <c r="C723" s="13"/>
      <c r="D723" s="81"/>
      <c r="E723" s="42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29"/>
      <c r="B724" s="13"/>
      <c r="C724" s="13"/>
      <c r="D724" s="81"/>
      <c r="E724" s="42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29"/>
      <c r="B725" s="13"/>
      <c r="C725" s="13"/>
      <c r="D725" s="81"/>
      <c r="E725" s="42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29"/>
      <c r="B726" s="13"/>
      <c r="C726" s="13"/>
      <c r="D726" s="81"/>
      <c r="E726" s="42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29"/>
      <c r="B727" s="13"/>
      <c r="C727" s="13"/>
      <c r="D727" s="81"/>
      <c r="E727" s="42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29"/>
      <c r="B728" s="13"/>
      <c r="C728" s="13"/>
      <c r="D728" s="81"/>
      <c r="E728" s="42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29"/>
      <c r="B729" s="13"/>
      <c r="C729" s="13"/>
      <c r="D729" s="81"/>
      <c r="E729" s="42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29"/>
      <c r="B730" s="13"/>
      <c r="C730" s="13"/>
      <c r="D730" s="81"/>
      <c r="E730" s="42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29"/>
      <c r="B731" s="13"/>
      <c r="C731" s="13"/>
      <c r="D731" s="81"/>
      <c r="E731" s="42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29"/>
      <c r="B732" s="13"/>
      <c r="C732" s="13"/>
      <c r="D732" s="81"/>
      <c r="E732" s="42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29"/>
      <c r="B733" s="13"/>
      <c r="C733" s="13"/>
      <c r="D733" s="81"/>
      <c r="E733" s="42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29"/>
      <c r="B734" s="13"/>
      <c r="C734" s="13"/>
      <c r="D734" s="81"/>
      <c r="E734" s="42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29"/>
      <c r="B735" s="13"/>
      <c r="C735" s="13"/>
      <c r="D735" s="81"/>
      <c r="E735" s="42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29"/>
      <c r="B736" s="13"/>
      <c r="C736" s="13"/>
      <c r="D736" s="81"/>
      <c r="E736" s="42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29"/>
      <c r="B737" s="13"/>
      <c r="C737" s="13"/>
      <c r="D737" s="81"/>
      <c r="E737" s="42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29"/>
      <c r="B738" s="13"/>
      <c r="C738" s="13"/>
      <c r="D738" s="81"/>
      <c r="E738" s="42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29"/>
      <c r="B739" s="13"/>
      <c r="C739" s="13"/>
      <c r="D739" s="81"/>
      <c r="E739" s="42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29"/>
      <c r="B740" s="13"/>
      <c r="C740" s="13"/>
      <c r="D740" s="81"/>
      <c r="E740" s="42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29"/>
      <c r="B741" s="13"/>
      <c r="C741" s="13"/>
      <c r="D741" s="81"/>
      <c r="E741" s="42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29"/>
      <c r="B742" s="13"/>
      <c r="C742" s="13"/>
      <c r="D742" s="81"/>
      <c r="E742" s="42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29"/>
      <c r="B743" s="13"/>
      <c r="C743" s="13"/>
      <c r="D743" s="81"/>
      <c r="E743" s="42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29"/>
      <c r="B744" s="13"/>
      <c r="C744" s="13"/>
      <c r="D744" s="81"/>
      <c r="E744" s="42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29"/>
      <c r="B745" s="13"/>
      <c r="C745" s="13"/>
      <c r="D745" s="81"/>
      <c r="E745" s="42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29"/>
      <c r="B746" s="13"/>
      <c r="C746" s="13"/>
      <c r="D746" s="81"/>
      <c r="E746" s="42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29"/>
      <c r="B747" s="13"/>
      <c r="C747" s="13"/>
      <c r="D747" s="81"/>
      <c r="E747" s="42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29"/>
      <c r="B748" s="13"/>
      <c r="C748" s="13"/>
      <c r="D748" s="81"/>
      <c r="E748" s="42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29"/>
      <c r="B749" s="13"/>
      <c r="C749" s="13"/>
      <c r="D749" s="81"/>
      <c r="E749" s="42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29"/>
      <c r="B750" s="13"/>
      <c r="C750" s="13"/>
      <c r="D750" s="81"/>
      <c r="E750" s="42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29"/>
      <c r="B751" s="13"/>
      <c r="C751" s="13"/>
      <c r="D751" s="81"/>
      <c r="E751" s="42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29"/>
      <c r="B752" s="13"/>
      <c r="C752" s="13"/>
      <c r="D752" s="81"/>
      <c r="E752" s="42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29"/>
      <c r="B753" s="13"/>
      <c r="C753" s="13"/>
      <c r="D753" s="81"/>
      <c r="E753" s="42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29"/>
      <c r="B754" s="13"/>
      <c r="C754" s="13"/>
      <c r="D754" s="81"/>
      <c r="E754" s="42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29"/>
      <c r="B755" s="13"/>
      <c r="C755" s="13"/>
      <c r="D755" s="81"/>
      <c r="E755" s="42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29"/>
      <c r="B756" s="13"/>
      <c r="C756" s="13"/>
      <c r="D756" s="81"/>
      <c r="E756" s="42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29"/>
      <c r="B757" s="13"/>
      <c r="C757" s="13"/>
      <c r="D757" s="81"/>
      <c r="E757" s="42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29"/>
      <c r="B758" s="13"/>
      <c r="C758" s="13"/>
      <c r="D758" s="81"/>
      <c r="E758" s="42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29"/>
      <c r="B759" s="13"/>
      <c r="C759" s="13"/>
      <c r="D759" s="81"/>
      <c r="E759" s="42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29"/>
      <c r="B760" s="13"/>
      <c r="C760" s="13"/>
      <c r="D760" s="81"/>
      <c r="E760" s="42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29"/>
      <c r="B761" s="13"/>
      <c r="C761" s="13"/>
      <c r="D761" s="81"/>
      <c r="E761" s="42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29"/>
      <c r="B762" s="13"/>
      <c r="C762" s="13"/>
      <c r="D762" s="81"/>
      <c r="E762" s="42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29"/>
      <c r="B763" s="13"/>
      <c r="C763" s="13"/>
      <c r="D763" s="81"/>
      <c r="E763" s="42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29"/>
      <c r="B764" s="13"/>
      <c r="C764" s="13"/>
      <c r="D764" s="81"/>
      <c r="E764" s="42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29"/>
      <c r="B765" s="13"/>
      <c r="C765" s="13"/>
      <c r="D765" s="81"/>
      <c r="E765" s="42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29"/>
      <c r="B766" s="13"/>
      <c r="C766" s="13"/>
      <c r="D766" s="81"/>
      <c r="E766" s="42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29"/>
      <c r="B767" s="13"/>
      <c r="C767" s="13"/>
      <c r="D767" s="81"/>
      <c r="E767" s="42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29"/>
      <c r="B768" s="13"/>
      <c r="C768" s="13"/>
      <c r="D768" s="81"/>
      <c r="E768" s="42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29"/>
      <c r="B769" s="13"/>
      <c r="C769" s="13"/>
      <c r="D769" s="81"/>
      <c r="E769" s="42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29"/>
      <c r="B770" s="13"/>
      <c r="C770" s="13"/>
      <c r="D770" s="81"/>
      <c r="E770" s="42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29"/>
      <c r="B771" s="13"/>
      <c r="C771" s="13"/>
      <c r="D771" s="81"/>
      <c r="E771" s="42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29"/>
      <c r="B772" s="13"/>
      <c r="C772" s="13"/>
      <c r="D772" s="81"/>
      <c r="E772" s="42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29"/>
      <c r="B773" s="13"/>
      <c r="C773" s="13"/>
      <c r="D773" s="81"/>
      <c r="E773" s="42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29"/>
      <c r="B774" s="13"/>
      <c r="C774" s="13"/>
      <c r="D774" s="81"/>
      <c r="E774" s="42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29"/>
      <c r="B775" s="13"/>
      <c r="C775" s="13"/>
      <c r="D775" s="81"/>
      <c r="E775" s="42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29"/>
      <c r="B776" s="13"/>
      <c r="C776" s="13"/>
      <c r="D776" s="81"/>
      <c r="E776" s="42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29"/>
      <c r="B777" s="13"/>
      <c r="C777" s="13"/>
      <c r="D777" s="81"/>
      <c r="E777" s="42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29"/>
      <c r="B778" s="13"/>
      <c r="C778" s="13"/>
      <c r="D778" s="81"/>
      <c r="E778" s="42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29"/>
      <c r="B779" s="13"/>
      <c r="C779" s="13"/>
      <c r="D779" s="81"/>
      <c r="E779" s="42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29"/>
      <c r="B780" s="13"/>
      <c r="C780" s="13"/>
      <c r="D780" s="81"/>
      <c r="E780" s="42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29"/>
      <c r="B781" s="13"/>
      <c r="C781" s="13"/>
      <c r="D781" s="81"/>
      <c r="E781" s="42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29"/>
      <c r="B782" s="13"/>
      <c r="C782" s="13"/>
      <c r="D782" s="81"/>
      <c r="E782" s="42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29"/>
      <c r="B783" s="13"/>
      <c r="C783" s="13"/>
      <c r="D783" s="81"/>
      <c r="E783" s="42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29"/>
      <c r="B784" s="13"/>
      <c r="C784" s="13"/>
      <c r="D784" s="81"/>
      <c r="E784" s="42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29"/>
      <c r="B785" s="13"/>
      <c r="C785" s="13"/>
      <c r="D785" s="81"/>
      <c r="E785" s="42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29"/>
      <c r="B786" s="13"/>
      <c r="C786" s="13"/>
      <c r="D786" s="81"/>
      <c r="E786" s="42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29"/>
      <c r="B787" s="13"/>
      <c r="C787" s="13"/>
      <c r="D787" s="81"/>
      <c r="E787" s="42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29"/>
      <c r="B788" s="13"/>
      <c r="C788" s="13"/>
      <c r="D788" s="81"/>
      <c r="E788" s="42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29"/>
      <c r="B789" s="13"/>
      <c r="C789" s="13"/>
      <c r="D789" s="81"/>
      <c r="E789" s="42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29"/>
      <c r="B790" s="13"/>
      <c r="C790" s="13"/>
      <c r="D790" s="81"/>
      <c r="E790" s="42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29"/>
      <c r="B791" s="13"/>
      <c r="C791" s="13"/>
      <c r="D791" s="81"/>
      <c r="E791" s="42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29"/>
      <c r="B792" s="13"/>
      <c r="C792" s="13"/>
      <c r="D792" s="81"/>
      <c r="E792" s="42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29"/>
      <c r="B793" s="13"/>
      <c r="C793" s="13"/>
      <c r="D793" s="81"/>
      <c r="E793" s="42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29"/>
      <c r="B794" s="13"/>
      <c r="C794" s="13"/>
      <c r="D794" s="81"/>
      <c r="E794" s="42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29"/>
      <c r="B795" s="13"/>
      <c r="C795" s="13"/>
      <c r="D795" s="81"/>
      <c r="E795" s="42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29"/>
      <c r="B796" s="13"/>
      <c r="C796" s="13"/>
      <c r="D796" s="81"/>
      <c r="E796" s="42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29"/>
      <c r="B797" s="13"/>
      <c r="C797" s="13"/>
      <c r="D797" s="81"/>
      <c r="E797" s="42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29"/>
      <c r="B798" s="13"/>
      <c r="C798" s="13"/>
      <c r="D798" s="81"/>
      <c r="E798" s="42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29"/>
      <c r="B799" s="13"/>
      <c r="C799" s="13"/>
      <c r="D799" s="81"/>
      <c r="E799" s="42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29"/>
      <c r="B800" s="13"/>
      <c r="C800" s="13"/>
      <c r="D800" s="81"/>
      <c r="E800" s="42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29"/>
      <c r="B801" s="13"/>
      <c r="C801" s="13"/>
      <c r="D801" s="81"/>
      <c r="E801" s="42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29"/>
      <c r="B802" s="13"/>
      <c r="C802" s="13"/>
      <c r="D802" s="81"/>
      <c r="E802" s="42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29"/>
      <c r="B803" s="13"/>
      <c r="C803" s="13"/>
      <c r="D803" s="81"/>
      <c r="E803" s="42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29"/>
      <c r="B804" s="13"/>
      <c r="C804" s="13"/>
      <c r="D804" s="81"/>
      <c r="E804" s="42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29"/>
      <c r="B805" s="13"/>
      <c r="C805" s="13"/>
      <c r="D805" s="81"/>
      <c r="E805" s="42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29"/>
      <c r="B806" s="13"/>
      <c r="C806" s="13"/>
      <c r="D806" s="81"/>
      <c r="E806" s="42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29"/>
      <c r="B807" s="13"/>
      <c r="C807" s="13"/>
      <c r="D807" s="81"/>
      <c r="E807" s="42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29"/>
      <c r="B808" s="13"/>
      <c r="C808" s="13"/>
      <c r="D808" s="81"/>
      <c r="E808" s="42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29"/>
      <c r="B809" s="13"/>
      <c r="C809" s="13"/>
      <c r="D809" s="81"/>
      <c r="E809" s="42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29"/>
      <c r="B810" s="13"/>
      <c r="C810" s="13"/>
      <c r="D810" s="81"/>
      <c r="E810" s="42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29"/>
      <c r="B811" s="13"/>
      <c r="C811" s="13"/>
      <c r="D811" s="81"/>
      <c r="E811" s="42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29"/>
      <c r="B812" s="13"/>
      <c r="C812" s="13"/>
      <c r="D812" s="81"/>
      <c r="E812" s="42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29"/>
      <c r="B813" s="13"/>
      <c r="C813" s="13"/>
      <c r="D813" s="81"/>
      <c r="E813" s="42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29"/>
      <c r="B814" s="13"/>
      <c r="C814" s="13"/>
      <c r="D814" s="81"/>
      <c r="E814" s="42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29"/>
      <c r="B815" s="13"/>
      <c r="C815" s="13"/>
      <c r="D815" s="81"/>
      <c r="E815" s="42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29"/>
      <c r="B816" s="13"/>
      <c r="C816" s="13"/>
      <c r="D816" s="81"/>
      <c r="E816" s="42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29"/>
      <c r="B817" s="13"/>
      <c r="C817" s="13"/>
      <c r="D817" s="81"/>
      <c r="E817" s="42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29"/>
      <c r="B818" s="13"/>
      <c r="C818" s="13"/>
      <c r="D818" s="81"/>
      <c r="E818" s="42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29"/>
      <c r="B819" s="13"/>
      <c r="C819" s="13"/>
      <c r="D819" s="81"/>
      <c r="E819" s="42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29"/>
      <c r="B820" s="13"/>
      <c r="C820" s="13"/>
      <c r="D820" s="81"/>
      <c r="E820" s="42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29"/>
      <c r="B821" s="13"/>
      <c r="C821" s="13"/>
      <c r="D821" s="81"/>
      <c r="E821" s="42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29"/>
      <c r="B822" s="13"/>
      <c r="C822" s="13"/>
      <c r="D822" s="81"/>
      <c r="E822" s="42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29"/>
      <c r="B823" s="13"/>
      <c r="C823" s="13"/>
      <c r="D823" s="81"/>
      <c r="E823" s="42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29"/>
      <c r="B824" s="13"/>
      <c r="C824" s="13"/>
      <c r="D824" s="81"/>
      <c r="E824" s="42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29"/>
      <c r="B825" s="13"/>
      <c r="C825" s="13"/>
      <c r="D825" s="81"/>
      <c r="E825" s="42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29"/>
      <c r="B826" s="13"/>
      <c r="C826" s="13"/>
      <c r="D826" s="81"/>
      <c r="E826" s="42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29"/>
      <c r="B827" s="13"/>
      <c r="C827" s="13"/>
      <c r="D827" s="81"/>
      <c r="E827" s="42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29"/>
      <c r="B828" s="13"/>
      <c r="C828" s="13"/>
      <c r="D828" s="81"/>
      <c r="E828" s="42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29"/>
      <c r="B829" s="13"/>
      <c r="C829" s="13"/>
      <c r="D829" s="81"/>
      <c r="E829" s="42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29"/>
      <c r="B830" s="13"/>
      <c r="C830" s="13"/>
      <c r="D830" s="81"/>
      <c r="E830" s="42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29"/>
      <c r="B831" s="13"/>
      <c r="C831" s="13"/>
      <c r="D831" s="81"/>
      <c r="E831" s="42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29"/>
      <c r="B832" s="13"/>
      <c r="C832" s="13"/>
      <c r="D832" s="81"/>
      <c r="E832" s="42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29"/>
      <c r="B833" s="13"/>
      <c r="C833" s="13"/>
      <c r="D833" s="81"/>
      <c r="E833" s="42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29"/>
      <c r="B834" s="13"/>
      <c r="C834" s="13"/>
      <c r="D834" s="81"/>
      <c r="E834" s="42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29"/>
      <c r="B835" s="13"/>
      <c r="C835" s="13"/>
      <c r="D835" s="81"/>
      <c r="E835" s="42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29"/>
      <c r="B836" s="13"/>
      <c r="C836" s="13"/>
      <c r="D836" s="81"/>
      <c r="E836" s="42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29"/>
      <c r="B837" s="13"/>
      <c r="C837" s="13"/>
      <c r="D837" s="81"/>
      <c r="E837" s="42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29"/>
      <c r="B838" s="13"/>
      <c r="C838" s="13"/>
      <c r="D838" s="81"/>
      <c r="E838" s="42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29"/>
      <c r="B839" s="13"/>
      <c r="C839" s="13"/>
      <c r="D839" s="81"/>
      <c r="E839" s="42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29"/>
      <c r="B840" s="13"/>
      <c r="C840" s="13"/>
      <c r="D840" s="81"/>
      <c r="E840" s="42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29"/>
      <c r="B841" s="13"/>
      <c r="C841" s="13"/>
      <c r="D841" s="81"/>
      <c r="E841" s="42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29"/>
      <c r="B842" s="13"/>
      <c r="C842" s="13"/>
      <c r="D842" s="81"/>
      <c r="E842" s="42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29"/>
      <c r="B843" s="13"/>
      <c r="C843" s="13"/>
      <c r="D843" s="81"/>
      <c r="E843" s="42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29"/>
      <c r="B844" s="13"/>
      <c r="C844" s="13"/>
      <c r="D844" s="81"/>
      <c r="E844" s="42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29"/>
      <c r="B845" s="13"/>
      <c r="C845" s="13"/>
      <c r="D845" s="81"/>
      <c r="E845" s="42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29"/>
      <c r="B846" s="13"/>
      <c r="C846" s="13"/>
      <c r="D846" s="81"/>
      <c r="E846" s="42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29"/>
      <c r="B847" s="13"/>
      <c r="C847" s="13"/>
      <c r="D847" s="81"/>
      <c r="E847" s="42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29"/>
      <c r="B848" s="13"/>
      <c r="C848" s="13"/>
      <c r="D848" s="81"/>
      <c r="E848" s="42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29"/>
      <c r="B849" s="13"/>
      <c r="C849" s="13"/>
      <c r="D849" s="81"/>
      <c r="E849" s="42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29"/>
      <c r="B850" s="13"/>
      <c r="C850" s="13"/>
      <c r="D850" s="81"/>
      <c r="E850" s="42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29"/>
      <c r="B851" s="13"/>
      <c r="C851" s="13"/>
      <c r="D851" s="81"/>
      <c r="E851" s="42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29"/>
      <c r="B852" s="13"/>
      <c r="C852" s="13"/>
      <c r="D852" s="81"/>
      <c r="E852" s="42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29"/>
      <c r="B853" s="13"/>
      <c r="C853" s="13"/>
      <c r="D853" s="81"/>
      <c r="E853" s="42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29"/>
      <c r="B854" s="13"/>
      <c r="C854" s="13"/>
      <c r="D854" s="81"/>
      <c r="E854" s="42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29"/>
      <c r="B855" s="13"/>
      <c r="C855" s="13"/>
      <c r="D855" s="81"/>
      <c r="E855" s="42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29"/>
      <c r="B856" s="13"/>
      <c r="C856" s="13"/>
      <c r="D856" s="81"/>
      <c r="E856" s="42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29"/>
      <c r="B857" s="13"/>
      <c r="C857" s="13"/>
      <c r="D857" s="81"/>
      <c r="E857" s="42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29"/>
      <c r="B858" s="13"/>
      <c r="C858" s="13"/>
      <c r="D858" s="81"/>
      <c r="E858" s="42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29"/>
      <c r="B859" s="13"/>
      <c r="C859" s="13"/>
      <c r="D859" s="81"/>
      <c r="E859" s="42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29"/>
      <c r="B860" s="13"/>
      <c r="C860" s="13"/>
      <c r="D860" s="81"/>
      <c r="E860" s="42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29"/>
      <c r="B861" s="13"/>
      <c r="C861" s="13"/>
      <c r="D861" s="81"/>
      <c r="E861" s="42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29"/>
      <c r="B862" s="13"/>
      <c r="C862" s="13"/>
      <c r="D862" s="81"/>
      <c r="E862" s="42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29"/>
      <c r="B863" s="13"/>
      <c r="C863" s="13"/>
      <c r="D863" s="81"/>
      <c r="E863" s="42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29"/>
      <c r="B864" s="13"/>
      <c r="C864" s="13"/>
      <c r="D864" s="81"/>
      <c r="E864" s="42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29"/>
      <c r="B865" s="13"/>
      <c r="C865" s="13"/>
      <c r="D865" s="81"/>
      <c r="E865" s="42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29"/>
      <c r="B866" s="13"/>
      <c r="C866" s="13"/>
      <c r="D866" s="81"/>
      <c r="E866" s="42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29"/>
      <c r="B867" s="13"/>
      <c r="C867" s="13"/>
      <c r="D867" s="81"/>
      <c r="E867" s="42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29"/>
      <c r="B868" s="13"/>
      <c r="C868" s="13"/>
      <c r="D868" s="81"/>
      <c r="E868" s="42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29"/>
      <c r="B869" s="13"/>
      <c r="C869" s="13"/>
      <c r="D869" s="81"/>
      <c r="E869" s="42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29"/>
      <c r="B870" s="13"/>
      <c r="C870" s="13"/>
      <c r="D870" s="81"/>
      <c r="E870" s="42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29"/>
      <c r="B871" s="13"/>
      <c r="C871" s="13"/>
      <c r="D871" s="81"/>
      <c r="E871" s="42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29"/>
      <c r="B872" s="13"/>
      <c r="C872" s="13"/>
      <c r="D872" s="81"/>
      <c r="E872" s="42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29"/>
      <c r="B873" s="13"/>
      <c r="C873" s="13"/>
      <c r="D873" s="81"/>
      <c r="E873" s="42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29"/>
      <c r="B874" s="13"/>
      <c r="C874" s="13"/>
      <c r="D874" s="81"/>
      <c r="E874" s="42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29"/>
      <c r="B875" s="13"/>
      <c r="C875" s="13"/>
      <c r="D875" s="81"/>
      <c r="E875" s="42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29"/>
      <c r="B876" s="13"/>
      <c r="C876" s="13"/>
      <c r="D876" s="81"/>
      <c r="E876" s="42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29"/>
      <c r="B877" s="13"/>
      <c r="C877" s="13"/>
      <c r="D877" s="81"/>
      <c r="E877" s="42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29"/>
      <c r="B878" s="13"/>
      <c r="C878" s="13"/>
      <c r="D878" s="81"/>
      <c r="E878" s="42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29"/>
      <c r="B879" s="13"/>
      <c r="C879" s="13"/>
      <c r="D879" s="81"/>
      <c r="E879" s="42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29"/>
      <c r="B880" s="13"/>
      <c r="C880" s="13"/>
      <c r="D880" s="81"/>
      <c r="E880" s="42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29"/>
      <c r="B881" s="13"/>
      <c r="C881" s="13"/>
      <c r="D881" s="81"/>
      <c r="E881" s="42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29"/>
      <c r="B882" s="13"/>
      <c r="C882" s="13"/>
      <c r="D882" s="81"/>
      <c r="E882" s="42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29"/>
      <c r="B883" s="13"/>
      <c r="C883" s="13"/>
      <c r="D883" s="81"/>
      <c r="E883" s="42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29"/>
      <c r="B884" s="13"/>
      <c r="C884" s="13"/>
      <c r="D884" s="81"/>
      <c r="E884" s="42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29"/>
      <c r="B885" s="13"/>
      <c r="C885" s="13"/>
      <c r="D885" s="81"/>
      <c r="E885" s="42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29"/>
      <c r="B886" s="13"/>
      <c r="C886" s="13"/>
      <c r="D886" s="81"/>
      <c r="E886" s="42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29"/>
      <c r="B887" s="13"/>
      <c r="C887" s="13"/>
      <c r="D887" s="81"/>
      <c r="E887" s="42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29"/>
      <c r="B888" s="13"/>
      <c r="C888" s="13"/>
      <c r="D888" s="81"/>
      <c r="E888" s="42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29"/>
      <c r="B889" s="13"/>
      <c r="C889" s="13"/>
      <c r="D889" s="81"/>
      <c r="E889" s="42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29"/>
      <c r="B890" s="13"/>
      <c r="C890" s="13"/>
      <c r="D890" s="81"/>
      <c r="E890" s="42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29"/>
      <c r="B891" s="13"/>
      <c r="C891" s="13"/>
      <c r="D891" s="81"/>
      <c r="E891" s="42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29"/>
      <c r="B892" s="13"/>
      <c r="C892" s="13"/>
      <c r="D892" s="81"/>
      <c r="E892" s="42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29"/>
      <c r="B893" s="13"/>
      <c r="C893" s="13"/>
      <c r="D893" s="81"/>
      <c r="E893" s="42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29"/>
      <c r="B894" s="13"/>
      <c r="C894" s="13"/>
      <c r="D894" s="81"/>
      <c r="E894" s="42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29"/>
      <c r="B895" s="13"/>
      <c r="C895" s="13"/>
      <c r="D895" s="81"/>
      <c r="E895" s="42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29"/>
      <c r="B896" s="13"/>
      <c r="C896" s="13"/>
      <c r="D896" s="81"/>
      <c r="E896" s="42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29"/>
      <c r="B897" s="13"/>
      <c r="C897" s="13"/>
      <c r="D897" s="81"/>
      <c r="E897" s="42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29"/>
      <c r="B898" s="13"/>
      <c r="C898" s="13"/>
      <c r="D898" s="81"/>
      <c r="E898" s="42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29"/>
      <c r="B899" s="13"/>
      <c r="C899" s="13"/>
      <c r="D899" s="81"/>
      <c r="E899" s="42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29"/>
      <c r="B900" s="13"/>
      <c r="C900" s="13"/>
      <c r="D900" s="81"/>
      <c r="E900" s="42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29"/>
      <c r="B901" s="13"/>
      <c r="C901" s="13"/>
      <c r="D901" s="81"/>
      <c r="E901" s="42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29"/>
      <c r="B902" s="13"/>
      <c r="C902" s="13"/>
      <c r="D902" s="81"/>
      <c r="E902" s="42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29"/>
      <c r="B903" s="13"/>
      <c r="C903" s="13"/>
      <c r="D903" s="81"/>
      <c r="E903" s="42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29"/>
      <c r="B904" s="13"/>
      <c r="C904" s="13"/>
      <c r="D904" s="81"/>
      <c r="E904" s="42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29"/>
      <c r="B905" s="13"/>
      <c r="C905" s="13"/>
      <c r="D905" s="81"/>
      <c r="E905" s="42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29"/>
      <c r="B906" s="13"/>
      <c r="C906" s="13"/>
      <c r="D906" s="81"/>
      <c r="E906" s="42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29"/>
      <c r="B907" s="13"/>
      <c r="C907" s="13"/>
      <c r="D907" s="81"/>
      <c r="E907" s="42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29"/>
      <c r="B908" s="13"/>
      <c r="C908" s="13"/>
      <c r="D908" s="81"/>
      <c r="E908" s="42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29"/>
      <c r="B909" s="13"/>
      <c r="C909" s="13"/>
      <c r="D909" s="81"/>
      <c r="E909" s="42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29"/>
      <c r="B910" s="13"/>
      <c r="C910" s="13"/>
      <c r="D910" s="81"/>
      <c r="E910" s="42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29"/>
      <c r="B911" s="13"/>
      <c r="C911" s="13"/>
      <c r="D911" s="81"/>
      <c r="E911" s="42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29"/>
      <c r="B912" s="13"/>
      <c r="C912" s="13"/>
      <c r="D912" s="81"/>
      <c r="E912" s="42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29"/>
      <c r="B913" s="13"/>
      <c r="C913" s="13"/>
      <c r="D913" s="81"/>
      <c r="E913" s="42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29"/>
      <c r="B914" s="13"/>
      <c r="C914" s="13"/>
      <c r="D914" s="81"/>
      <c r="E914" s="42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29"/>
      <c r="B915" s="13"/>
      <c r="C915" s="13"/>
      <c r="D915" s="81"/>
      <c r="E915" s="42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29"/>
      <c r="B916" s="13"/>
      <c r="C916" s="13"/>
      <c r="D916" s="81"/>
      <c r="E916" s="42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29"/>
      <c r="B917" s="13"/>
      <c r="C917" s="13"/>
      <c r="D917" s="81"/>
      <c r="E917" s="42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29"/>
      <c r="B918" s="13"/>
      <c r="C918" s="13"/>
      <c r="D918" s="81"/>
      <c r="E918" s="42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29"/>
      <c r="B919" s="13"/>
      <c r="C919" s="13"/>
      <c r="D919" s="81"/>
      <c r="E919" s="42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29"/>
      <c r="B920" s="13"/>
      <c r="C920" s="13"/>
      <c r="D920" s="81"/>
      <c r="E920" s="42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29"/>
      <c r="B921" s="13"/>
      <c r="C921" s="13"/>
      <c r="D921" s="81"/>
      <c r="E921" s="42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29"/>
      <c r="B922" s="13"/>
      <c r="C922" s="13"/>
      <c r="D922" s="81"/>
      <c r="E922" s="42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29"/>
      <c r="B923" s="13"/>
      <c r="C923" s="13"/>
      <c r="D923" s="81"/>
      <c r="E923" s="42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29"/>
      <c r="B924" s="13"/>
      <c r="C924" s="13"/>
      <c r="D924" s="81"/>
      <c r="E924" s="42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29"/>
      <c r="B925" s="13"/>
      <c r="C925" s="13"/>
      <c r="D925" s="81"/>
      <c r="E925" s="42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29"/>
      <c r="B926" s="13"/>
      <c r="C926" s="13"/>
      <c r="D926" s="81"/>
      <c r="E926" s="42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29"/>
      <c r="B927" s="13"/>
      <c r="C927" s="13"/>
      <c r="D927" s="81"/>
      <c r="E927" s="42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29"/>
      <c r="B928" s="13"/>
      <c r="C928" s="13"/>
      <c r="D928" s="81"/>
      <c r="E928" s="42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29"/>
      <c r="B929" s="13"/>
      <c r="C929" s="13"/>
      <c r="D929" s="81"/>
      <c r="E929" s="42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29"/>
      <c r="B930" s="13"/>
      <c r="C930" s="13"/>
      <c r="D930" s="81"/>
      <c r="E930" s="42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29"/>
      <c r="B931" s="13"/>
      <c r="C931" s="13"/>
      <c r="D931" s="81"/>
      <c r="E931" s="42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29"/>
      <c r="B932" s="13"/>
      <c r="C932" s="13"/>
      <c r="D932" s="81"/>
      <c r="E932" s="42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29"/>
      <c r="B933" s="13"/>
      <c r="C933" s="13"/>
      <c r="D933" s="81"/>
      <c r="E933" s="42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29"/>
      <c r="B934" s="13"/>
      <c r="C934" s="13"/>
      <c r="D934" s="81"/>
      <c r="E934" s="42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29"/>
      <c r="B935" s="13"/>
      <c r="C935" s="13"/>
      <c r="D935" s="81"/>
      <c r="E935" s="42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29"/>
      <c r="B936" s="13"/>
      <c r="C936" s="13"/>
      <c r="D936" s="81"/>
      <c r="E936" s="42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29"/>
      <c r="B937" s="13"/>
      <c r="C937" s="13"/>
      <c r="D937" s="81"/>
      <c r="E937" s="42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29"/>
      <c r="B938" s="13"/>
      <c r="C938" s="13"/>
      <c r="D938" s="81"/>
      <c r="E938" s="42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29"/>
      <c r="B939" s="13"/>
      <c r="C939" s="13"/>
      <c r="D939" s="81"/>
      <c r="E939" s="42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29"/>
      <c r="B940" s="13"/>
      <c r="C940" s="13"/>
      <c r="D940" s="81"/>
      <c r="E940" s="42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29"/>
      <c r="B941" s="13"/>
      <c r="C941" s="13"/>
      <c r="D941" s="81"/>
      <c r="E941" s="42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29"/>
      <c r="B942" s="13"/>
      <c r="C942" s="13"/>
      <c r="D942" s="81"/>
      <c r="E942" s="42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29"/>
      <c r="B943" s="13"/>
      <c r="C943" s="13"/>
      <c r="D943" s="81"/>
      <c r="E943" s="42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29"/>
      <c r="B944" s="13"/>
      <c r="C944" s="13"/>
      <c r="D944" s="81"/>
      <c r="E944" s="42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29"/>
      <c r="B945" s="13"/>
      <c r="C945" s="13"/>
      <c r="D945" s="81"/>
      <c r="E945" s="42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29"/>
      <c r="B946" s="13"/>
      <c r="C946" s="13"/>
      <c r="D946" s="81"/>
      <c r="E946" s="42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29"/>
      <c r="B947" s="13"/>
      <c r="C947" s="13"/>
      <c r="D947" s="81"/>
      <c r="E947" s="42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29"/>
      <c r="B948" s="13"/>
      <c r="C948" s="13"/>
      <c r="D948" s="81"/>
      <c r="E948" s="42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29"/>
      <c r="B949" s="13"/>
      <c r="C949" s="13"/>
      <c r="D949" s="81"/>
      <c r="E949" s="42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29"/>
      <c r="B950" s="13"/>
      <c r="C950" s="13"/>
      <c r="D950" s="81"/>
      <c r="E950" s="42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29"/>
      <c r="B951" s="13"/>
      <c r="C951" s="13"/>
      <c r="D951" s="81"/>
      <c r="E951" s="42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29"/>
      <c r="B952" s="13"/>
      <c r="C952" s="13"/>
      <c r="D952" s="81"/>
      <c r="E952" s="42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29"/>
      <c r="B953" s="13"/>
      <c r="C953" s="13"/>
      <c r="D953" s="81"/>
      <c r="E953" s="42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29"/>
      <c r="B954" s="13"/>
      <c r="C954" s="13"/>
      <c r="D954" s="81"/>
      <c r="E954" s="42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29"/>
      <c r="B955" s="13"/>
      <c r="C955" s="13"/>
      <c r="D955" s="81"/>
      <c r="E955" s="42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29"/>
      <c r="B956" s="13"/>
      <c r="C956" s="13"/>
      <c r="D956" s="81"/>
      <c r="E956" s="42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29"/>
      <c r="B957" s="13"/>
      <c r="C957" s="13"/>
      <c r="D957" s="81"/>
      <c r="E957" s="42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29"/>
      <c r="B958" s="13"/>
      <c r="C958" s="13"/>
      <c r="D958" s="81"/>
      <c r="E958" s="42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29"/>
      <c r="B959" s="13"/>
      <c r="C959" s="13"/>
      <c r="D959" s="81"/>
      <c r="E959" s="42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29"/>
      <c r="B960" s="13"/>
      <c r="C960" s="13"/>
      <c r="D960" s="81"/>
      <c r="E960" s="42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29"/>
      <c r="B961" s="13"/>
      <c r="C961" s="13"/>
      <c r="D961" s="81"/>
      <c r="E961" s="42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29"/>
      <c r="B962" s="13"/>
      <c r="C962" s="13"/>
      <c r="D962" s="81"/>
      <c r="E962" s="42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29"/>
      <c r="B963" s="13"/>
      <c r="C963" s="13"/>
      <c r="D963" s="81"/>
      <c r="E963" s="42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29"/>
      <c r="B964" s="13"/>
      <c r="C964" s="13"/>
      <c r="D964" s="81"/>
      <c r="E964" s="42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29"/>
      <c r="B965" s="13"/>
      <c r="C965" s="13"/>
      <c r="D965" s="81"/>
      <c r="E965" s="42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29"/>
      <c r="B966" s="13"/>
      <c r="C966" s="13"/>
      <c r="D966" s="81"/>
      <c r="E966" s="42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29"/>
      <c r="B967" s="13"/>
      <c r="C967" s="13"/>
      <c r="D967" s="81"/>
      <c r="E967" s="42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29"/>
      <c r="B968" s="13"/>
      <c r="C968" s="13"/>
      <c r="D968" s="81"/>
      <c r="E968" s="42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29"/>
      <c r="B969" s="13"/>
      <c r="C969" s="13"/>
      <c r="D969" s="81"/>
      <c r="E969" s="42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29"/>
      <c r="B970" s="13"/>
      <c r="C970" s="13"/>
      <c r="D970" s="81"/>
      <c r="E970" s="42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29"/>
      <c r="B971" s="13"/>
      <c r="C971" s="13"/>
      <c r="D971" s="81"/>
      <c r="E971" s="42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29"/>
      <c r="B972" s="13"/>
      <c r="C972" s="13"/>
      <c r="D972" s="81"/>
      <c r="E972" s="42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29"/>
      <c r="B973" s="13"/>
      <c r="C973" s="13"/>
      <c r="D973" s="81"/>
      <c r="E973" s="42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29"/>
      <c r="B974" s="13"/>
      <c r="C974" s="13"/>
      <c r="D974" s="81"/>
      <c r="E974" s="42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29"/>
      <c r="B975" s="13"/>
      <c r="C975" s="13"/>
      <c r="D975" s="81"/>
      <c r="E975" s="42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29"/>
      <c r="B976" s="13"/>
      <c r="C976" s="13"/>
      <c r="D976" s="81"/>
      <c r="E976" s="42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29"/>
      <c r="B977" s="13"/>
      <c r="C977" s="13"/>
      <c r="D977" s="81"/>
      <c r="E977" s="42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29"/>
      <c r="B978" s="13"/>
      <c r="C978" s="13"/>
      <c r="D978" s="81"/>
      <c r="E978" s="42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29"/>
      <c r="B979" s="13"/>
      <c r="C979" s="13"/>
      <c r="D979" s="81"/>
      <c r="E979" s="42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29"/>
      <c r="B980" s="13"/>
      <c r="C980" s="13"/>
      <c r="D980" s="81"/>
      <c r="E980" s="42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29"/>
      <c r="B981" s="13"/>
      <c r="C981" s="13"/>
      <c r="D981" s="81"/>
      <c r="E981" s="42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29"/>
      <c r="B982" s="13"/>
      <c r="C982" s="13"/>
      <c r="D982" s="81"/>
      <c r="E982" s="42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29"/>
      <c r="B983" s="13"/>
      <c r="C983" s="13"/>
      <c r="D983" s="81"/>
      <c r="E983" s="42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29"/>
      <c r="B984" s="13"/>
      <c r="C984" s="13"/>
      <c r="D984" s="81"/>
      <c r="E984" s="42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29"/>
      <c r="B985" s="13"/>
      <c r="C985" s="13"/>
      <c r="D985" s="81"/>
      <c r="E985" s="42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29"/>
      <c r="B986" s="13"/>
      <c r="C986" s="13"/>
      <c r="D986" s="81"/>
      <c r="E986" s="42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29"/>
      <c r="B987" s="13"/>
      <c r="C987" s="13"/>
      <c r="D987" s="81"/>
      <c r="E987" s="42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29"/>
      <c r="B988" s="13"/>
      <c r="C988" s="13"/>
      <c r="D988" s="81"/>
      <c r="E988" s="42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29"/>
      <c r="B989" s="13"/>
      <c r="C989" s="13"/>
      <c r="D989" s="81"/>
      <c r="E989" s="42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29"/>
      <c r="B990" s="13"/>
      <c r="C990" s="13"/>
      <c r="D990" s="81"/>
      <c r="E990" s="42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29"/>
      <c r="B991" s="13"/>
      <c r="C991" s="13"/>
      <c r="D991" s="81"/>
      <c r="E991" s="42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29"/>
      <c r="B992" s="13"/>
      <c r="C992" s="13"/>
      <c r="D992" s="81"/>
      <c r="E992" s="42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29"/>
      <c r="B993" s="13"/>
      <c r="C993" s="13"/>
      <c r="D993" s="81"/>
      <c r="E993" s="42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29"/>
      <c r="B994" s="13"/>
      <c r="C994" s="13"/>
      <c r="D994" s="81"/>
      <c r="E994" s="42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29"/>
      <c r="B995" s="13"/>
      <c r="C995" s="13"/>
      <c r="D995" s="81"/>
      <c r="E995" s="42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29"/>
      <c r="B996" s="13"/>
      <c r="C996" s="13"/>
      <c r="D996" s="81"/>
      <c r="E996" s="42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29"/>
      <c r="B997" s="13"/>
      <c r="C997" s="13"/>
      <c r="D997" s="81"/>
      <c r="E997" s="42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29"/>
      <c r="B998" s="13"/>
      <c r="C998" s="13"/>
      <c r="D998" s="81"/>
      <c r="E998" s="42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29"/>
      <c r="B999" s="13"/>
      <c r="C999" s="13"/>
      <c r="D999" s="81"/>
      <c r="E999" s="42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29"/>
      <c r="B1000" s="13"/>
      <c r="C1000" s="13"/>
      <c r="D1000" s="81"/>
      <c r="E1000" s="42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29"/>
      <c r="B1001" s="13"/>
      <c r="C1001" s="13"/>
      <c r="D1001" s="81"/>
      <c r="E1001" s="42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29"/>
      <c r="B1002" s="13"/>
      <c r="C1002" s="13"/>
      <c r="D1002" s="81"/>
      <c r="E1002" s="42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29"/>
      <c r="B1003" s="13"/>
      <c r="C1003" s="13"/>
      <c r="D1003" s="81"/>
      <c r="E1003" s="42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29"/>
      <c r="B1004" s="13"/>
      <c r="C1004" s="13"/>
      <c r="D1004" s="81"/>
      <c r="E1004" s="42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29"/>
      <c r="B1005" s="13"/>
      <c r="C1005" s="13"/>
      <c r="D1005" s="81"/>
      <c r="E1005" s="42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29"/>
      <c r="B1006" s="13"/>
      <c r="C1006" s="13"/>
      <c r="D1006" s="81"/>
      <c r="E1006" s="42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29"/>
      <c r="B1007" s="13"/>
      <c r="C1007" s="13"/>
      <c r="D1007" s="81"/>
      <c r="E1007" s="42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29"/>
      <c r="B1008" s="13"/>
      <c r="C1008" s="13"/>
      <c r="D1008" s="81"/>
      <c r="E1008" s="42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29"/>
      <c r="B1009" s="13"/>
      <c r="C1009" s="13"/>
      <c r="D1009" s="81"/>
      <c r="E1009" s="42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29"/>
      <c r="B1010" s="13"/>
      <c r="C1010" s="13"/>
      <c r="D1010" s="81"/>
      <c r="E1010" s="42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29"/>
      <c r="B1011" s="13"/>
      <c r="C1011" s="13"/>
      <c r="D1011" s="81"/>
      <c r="E1011" s="42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29"/>
      <c r="B1012" s="13"/>
      <c r="C1012" s="13"/>
      <c r="D1012" s="81"/>
      <c r="E1012" s="42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29"/>
      <c r="B1013" s="13"/>
      <c r="C1013" s="13"/>
      <c r="D1013" s="81"/>
      <c r="E1013" s="42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29"/>
      <c r="B1014" s="13"/>
      <c r="C1014" s="13"/>
      <c r="D1014" s="81"/>
      <c r="E1014" s="42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29"/>
      <c r="B1015" s="13"/>
      <c r="C1015" s="13"/>
      <c r="D1015" s="81"/>
      <c r="E1015" s="42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29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29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94"/>
  <sheetViews>
    <sheetView zoomScaleNormal="100" workbookViewId="0">
      <selection activeCell="D20" sqref="D20"/>
    </sheetView>
  </sheetViews>
  <sheetFormatPr defaultColWidth="9.21875" defaultRowHeight="13.2" x14ac:dyDescent="0.25"/>
  <cols>
    <col min="1" max="1" width="7.21875" style="26" customWidth="1"/>
    <col min="2" max="2" width="20.77734375" style="25" customWidth="1"/>
    <col min="3" max="3" width="22.21875" style="25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120" t="s">
        <v>13</v>
      </c>
      <c r="C3" s="120" t="s">
        <v>33</v>
      </c>
      <c r="D3" s="7" t="s">
        <v>14</v>
      </c>
      <c r="E3" s="134" t="s">
        <v>2</v>
      </c>
      <c r="F3" s="134"/>
      <c r="G3" s="134"/>
      <c r="H3" s="134"/>
      <c r="I3" s="134"/>
      <c r="J3" s="134"/>
      <c r="K3" s="134"/>
      <c r="L3" s="134"/>
      <c r="M3" s="133" t="s">
        <v>3</v>
      </c>
      <c r="N3" s="133"/>
    </row>
    <row r="4" spans="1:20" ht="6" customHeight="1" x14ac:dyDescent="0.25">
      <c r="A4" s="20"/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1"/>
    </row>
    <row r="5" spans="1:20" ht="12.75" customHeight="1" x14ac:dyDescent="0.25">
      <c r="A5" s="8" t="s">
        <v>0</v>
      </c>
      <c r="B5" s="23" t="str">
        <f>IF([1]Turnaje!B195="","",[1]Turnaje!B195)</f>
        <v>MATUŠČÍN Jan</v>
      </c>
      <c r="C5" s="23" t="str">
        <f>IF([1]Turnaje!C195="","",[1]Turnaje!C195)</f>
        <v>BHC StarColor Most</v>
      </c>
      <c r="D5" s="106" t="str">
        <f>IF([1]Turnaje!E195="","",[1]Turnaje!E195)</f>
        <v>Z</v>
      </c>
      <c r="E5" s="10">
        <f>IF(LARGE([1]Turnaje!F195:BX195,1)=0,"",LARGE([1]Turnaje!F195:BX195,1))</f>
        <v>213</v>
      </c>
      <c r="F5" s="10">
        <f>IF(LARGE([1]Turnaje!F195:BX195,2)=0,"",LARGE([1]Turnaje!F195:BX195,2))</f>
        <v>177</v>
      </c>
      <c r="G5" s="10">
        <f>IF(LARGE([1]Turnaje!F195:BX195,3)=0,"",LARGE([1]Turnaje!F195:BX195,3))</f>
        <v>168</v>
      </c>
      <c r="H5" s="10">
        <f>IF(LARGE([1]Turnaje!F195:BX195,4)=0,"",LARGE([1]Turnaje!F195:BX195,4))</f>
        <v>161</v>
      </c>
      <c r="I5" s="10">
        <f>IF(LARGE([1]Turnaje!F195:BX195,5)=0,"",LARGE([1]Turnaje!F195:BX195,5))</f>
        <v>130</v>
      </c>
      <c r="J5" s="10">
        <f>IF(LARGE([1]Turnaje!F195:BX195,6)=0,"",LARGE([1]Turnaje!F195:BX195,6))</f>
        <v>64</v>
      </c>
      <c r="K5" s="10">
        <f>IF(LARGE([1]Turnaje!F195:BX195,7)=0,"",LARGE([1]Turnaje!F195:BX195,7))</f>
        <v>45</v>
      </c>
      <c r="L5" s="10">
        <f>IF(LARGE([1]Turnaje!F195:BX195,8)=0,"",LARGE([1]Turnaje!F195:BX195,8))</f>
        <v>42</v>
      </c>
      <c r="M5" s="9">
        <f>SUM(E5:L5)</f>
        <v>1000</v>
      </c>
      <c r="N5" s="11">
        <f>COUNT(E5:L5)</f>
        <v>8</v>
      </c>
    </row>
    <row r="6" spans="1:20" ht="12.75" customHeight="1" x14ac:dyDescent="0.25">
      <c r="A6" s="8" t="s">
        <v>1</v>
      </c>
      <c r="B6" s="23" t="str">
        <f>IF([1]Turnaje!B286="","",[1]Turnaje!B286)</f>
        <v>STOHANZL Erik</v>
      </c>
      <c r="C6" s="23" t="str">
        <f>IF([1]Turnaje!C286="","",[1]Turnaje!C286)</f>
        <v>Gunners Břeclav</v>
      </c>
      <c r="D6" s="106" t="str">
        <f>IF([1]Turnaje!E286="","",[1]Turnaje!E286)</f>
        <v>Z</v>
      </c>
      <c r="E6" s="10">
        <f>IF(LARGE([1]Turnaje!F286:BX286,1)=0,"",LARGE([1]Turnaje!F286:BX286,1))</f>
        <v>203</v>
      </c>
      <c r="F6" s="10">
        <f>IF(LARGE([1]Turnaje!F286:BX286,2)=0,"",LARGE([1]Turnaje!F286:BX286,2))</f>
        <v>192</v>
      </c>
      <c r="G6" s="10">
        <f>IF(LARGE([1]Turnaje!F286:BX286,3)=0,"",LARGE([1]Turnaje!F286:BX286,3))</f>
        <v>128</v>
      </c>
      <c r="H6" s="10">
        <f>IF(LARGE([1]Turnaje!F286:BX286,4)=0,"",LARGE([1]Turnaje!F286:BX286,4))</f>
        <v>77</v>
      </c>
      <c r="I6" s="10">
        <f>IF(LARGE([1]Turnaje!F286:BX286,5)=0,"",LARGE([1]Turnaje!F286:BX286,5))</f>
        <v>53</v>
      </c>
      <c r="J6" s="10">
        <f>IF(LARGE([1]Turnaje!F286:BX286,6)=0,"",LARGE([1]Turnaje!F286:BX286,6))</f>
        <v>49</v>
      </c>
      <c r="K6" s="10">
        <f>IF(LARGE([1]Turnaje!F286:BX286,7)=0,"",LARGE([1]Turnaje!F286:BX286,7))</f>
        <v>44</v>
      </c>
      <c r="L6" s="10">
        <f>IF(LARGE([1]Turnaje!F286:BX286,8)=0,"",LARGE([1]Turnaje!F286:BX286,8))</f>
        <v>43</v>
      </c>
      <c r="M6" s="9">
        <f>SUM(E6:L6)</f>
        <v>789</v>
      </c>
      <c r="N6" s="11">
        <f>COUNT(E6:L6)</f>
        <v>8</v>
      </c>
    </row>
    <row r="7" spans="1:20" x14ac:dyDescent="0.25">
      <c r="A7" s="8" t="s">
        <v>4</v>
      </c>
      <c r="B7" s="23" t="str">
        <f>IF([1]Turnaje!B194="","",[1]Turnaje!B194)</f>
        <v>MATURA Ondřej</v>
      </c>
      <c r="C7" s="23" t="str">
        <f>IF([1]Turnaje!C194="","",[1]Turnaje!C194)</f>
        <v>SVČ Most</v>
      </c>
      <c r="D7" s="106" t="str">
        <f>IF([1]Turnaje!E194="","",[1]Turnaje!E194)</f>
        <v>Z</v>
      </c>
      <c r="E7" s="10">
        <f>IF(LARGE([1]Turnaje!F194:BX194,1)=0,"",LARGE([1]Turnaje!F194:BX194,1))</f>
        <v>170</v>
      </c>
      <c r="F7" s="10">
        <f>IF(LARGE([1]Turnaje!F194:BX194,2)=0,"",LARGE([1]Turnaje!F194:BX194,2))</f>
        <v>126</v>
      </c>
      <c r="G7" s="10">
        <f>IF(LARGE([1]Turnaje!F194:BX194,3)=0,"",LARGE([1]Turnaje!F194:BX194,3))</f>
        <v>116</v>
      </c>
      <c r="H7" s="10">
        <f>IF(LARGE([1]Turnaje!F194:BX194,4)=0,"",LARGE([1]Turnaje!F194:BX194,4))</f>
        <v>108</v>
      </c>
      <c r="I7" s="10">
        <f>IF(LARGE([1]Turnaje!F194:BX194,5)=0,"",LARGE([1]Turnaje!F194:BX194,5))</f>
        <v>88</v>
      </c>
      <c r="J7" s="10">
        <f>IF(LARGE([1]Turnaje!F194:BX194,6)=0,"",LARGE([1]Turnaje!F194:BX194,6))</f>
        <v>47</v>
      </c>
      <c r="K7" s="10">
        <f>IF(LARGE([1]Turnaje!F194:BX194,7)=0,"",LARGE([1]Turnaje!F194:BX194,7))</f>
        <v>39</v>
      </c>
      <c r="L7" s="10">
        <f>IF(LARGE([1]Turnaje!F194:BX194,8)=0,"",LARGE([1]Turnaje!F194:BX194,8))</f>
        <v>34</v>
      </c>
      <c r="M7" s="9">
        <f>SUM(E7:L7)</f>
        <v>728</v>
      </c>
      <c r="N7" s="11">
        <f>COUNT(E7:L7)</f>
        <v>8</v>
      </c>
    </row>
    <row r="8" spans="1:20" x14ac:dyDescent="0.25">
      <c r="A8" s="8" t="s">
        <v>5</v>
      </c>
      <c r="B8" s="23" t="str">
        <f>IF([1]Turnaje!B45="","",[1]Turnaje!B45)</f>
        <v>DOLEŽAL Jan</v>
      </c>
      <c r="C8" s="23" t="str">
        <f>IF([1]Turnaje!C45="","",[1]Turnaje!C45)</f>
        <v>Gunners Břeclav</v>
      </c>
      <c r="D8" s="106" t="str">
        <f>IF([1]Turnaje!E45="","",[1]Turnaje!E45)</f>
        <v>Z</v>
      </c>
      <c r="E8" s="10">
        <f>IF(LARGE([1]Turnaje!F45:BX45,1)=0,"",LARGE([1]Turnaje!F45:BX45,1))</f>
        <v>164</v>
      </c>
      <c r="F8" s="10">
        <f>IF(LARGE([1]Turnaje!F45:BX45,2)=0,"",LARGE([1]Turnaje!F45:BX45,2))</f>
        <v>143</v>
      </c>
      <c r="G8" s="10">
        <f>IF(LARGE([1]Turnaje!F45:BX45,3)=0,"",LARGE([1]Turnaje!F45:BX45,3))</f>
        <v>92</v>
      </c>
      <c r="H8" s="10">
        <f>IF(LARGE([1]Turnaje!F45:BX45,4)=0,"",LARGE([1]Turnaje!F45:BX45,4))</f>
        <v>80</v>
      </c>
      <c r="I8" s="10">
        <f>IF(LARGE([1]Turnaje!F45:BX45,5)=0,"",LARGE([1]Turnaje!F45:BX45,5))</f>
        <v>67</v>
      </c>
      <c r="J8" s="10">
        <f>IF(LARGE([1]Turnaje!F45:BX45,6)=0,"",LARGE([1]Turnaje!F45:BX45,6))</f>
        <v>55</v>
      </c>
      <c r="K8" s="10">
        <f>IF(LARGE([1]Turnaje!F45:BX45,7)=0,"",LARGE([1]Turnaje!F45:BX45,7))</f>
        <v>54</v>
      </c>
      <c r="L8" s="10">
        <f>IF(LARGE([1]Turnaje!F45:BX45,8)=0,"",LARGE([1]Turnaje!F45:BX45,8))</f>
        <v>49</v>
      </c>
      <c r="M8" s="9">
        <f>SUM(E8:L8)</f>
        <v>704</v>
      </c>
      <c r="N8" s="11">
        <f>COUNT(E8:L8)</f>
        <v>8</v>
      </c>
    </row>
    <row r="9" spans="1:20" x14ac:dyDescent="0.25">
      <c r="A9" s="8" t="s">
        <v>6</v>
      </c>
      <c r="B9" s="23" t="str">
        <f>IF([1]Turnaje!B308="","",[1]Turnaje!B308)</f>
        <v>TĚŠITEL Marek</v>
      </c>
      <c r="C9" s="23" t="str">
        <f>IF([1]Turnaje!C308="","",[1]Turnaje!C308)</f>
        <v>SVČ Most</v>
      </c>
      <c r="D9" s="106" t="str">
        <f>IF([1]Turnaje!E308="","",[1]Turnaje!E308)</f>
        <v>Z</v>
      </c>
      <c r="E9" s="10">
        <f>IF(LARGE([1]Turnaje!F308:BX308,1)=0,"",LARGE([1]Turnaje!F308:BX308,1))</f>
        <v>129</v>
      </c>
      <c r="F9" s="10">
        <f>IF(LARGE([1]Turnaje!F308:BX308,2)=0,"",LARGE([1]Turnaje!F308:BX308,2))</f>
        <v>108</v>
      </c>
      <c r="G9" s="10">
        <f>IF(LARGE([1]Turnaje!F308:BX308,3)=0,"",LARGE([1]Turnaje!F308:BX308,3))</f>
        <v>103</v>
      </c>
      <c r="H9" s="10">
        <f>IF(LARGE([1]Turnaje!F308:BX308,4)=0,"",LARGE([1]Turnaje!F308:BX308,4))</f>
        <v>99</v>
      </c>
      <c r="I9" s="10">
        <f>IF(LARGE([1]Turnaje!F308:BX308,5)=0,"",LARGE([1]Turnaje!F308:BX308,5))</f>
        <v>91</v>
      </c>
      <c r="J9" s="10">
        <f>IF(LARGE([1]Turnaje!F308:BX308,6)=0,"",LARGE([1]Turnaje!F308:BX308,6))</f>
        <v>37</v>
      </c>
      <c r="K9" s="10">
        <f>IF(LARGE([1]Turnaje!F308:BX308,7)=0,"",LARGE([1]Turnaje!F308:BX308,7))</f>
        <v>36</v>
      </c>
      <c r="L9" s="10">
        <f>IF(LARGE([1]Turnaje!F308:BX308,8)=0,"",LARGE([1]Turnaje!F308:BX308,8))</f>
        <v>30</v>
      </c>
      <c r="M9" s="9">
        <f>SUM(E9:L9)</f>
        <v>633</v>
      </c>
      <c r="N9" s="11">
        <f>COUNT(E9:L9)</f>
        <v>8</v>
      </c>
    </row>
    <row r="10" spans="1:20" x14ac:dyDescent="0.25">
      <c r="A10" s="8" t="s">
        <v>7</v>
      </c>
      <c r="B10" s="23" t="str">
        <f>IF([1]Turnaje!B128="","",[1]Turnaje!B128)</f>
        <v>KALINA Tomáš</v>
      </c>
      <c r="C10" s="23" t="str">
        <f>IF([1]Turnaje!C128="","",[1]Turnaje!C128)</f>
        <v>BHL Žďár nad Sázavou</v>
      </c>
      <c r="D10" s="106" t="str">
        <f>IF([1]Turnaje!E128="","",[1]Turnaje!E128)</f>
        <v>Z</v>
      </c>
      <c r="E10" s="10">
        <f>IF(LARGE([1]Turnaje!F128:BX128,1)=0,"",LARGE([1]Turnaje!F128:BX128,1))</f>
        <v>172</v>
      </c>
      <c r="F10" s="10">
        <f>IF(LARGE([1]Turnaje!F128:BX128,2)=0,"",LARGE([1]Turnaje!F128:BX128,2))</f>
        <v>153</v>
      </c>
      <c r="G10" s="10">
        <f>IF(LARGE([1]Turnaje!F128:BX128,3)=0,"",LARGE([1]Turnaje!F128:BX128,3))</f>
        <v>118</v>
      </c>
      <c r="H10" s="10">
        <f>IF(LARGE([1]Turnaje!F128:BX128,4)=0,"",LARGE([1]Turnaje!F128:BX128,4))</f>
        <v>100</v>
      </c>
      <c r="I10" s="10">
        <f>IF(LARGE([1]Turnaje!F128:BX128,5)=0,"",LARGE([1]Turnaje!F128:BX128,5))</f>
        <v>40</v>
      </c>
      <c r="J10" s="10">
        <f>IF(LARGE([1]Turnaje!F128:BX128,6)=0,"",LARGE([1]Turnaje!F128:BX128,6))</f>
        <v>27</v>
      </c>
      <c r="K10" s="10">
        <f>IF(LARGE([1]Turnaje!F128:BX128,7)=0,"",LARGE([1]Turnaje!F128:BX128,7))</f>
        <v>18</v>
      </c>
      <c r="L10" s="10" t="str">
        <f>IF(LARGE([1]Turnaje!F128:BX128,8)=0,"",LARGE([1]Turnaje!F128:BX128,8))</f>
        <v/>
      </c>
      <c r="M10" s="9">
        <f>SUM(E10:L10)</f>
        <v>628</v>
      </c>
      <c r="N10" s="11">
        <f>COUNT(E10:L10)</f>
        <v>7</v>
      </c>
    </row>
    <row r="11" spans="1:20" x14ac:dyDescent="0.25">
      <c r="A11" s="8" t="s">
        <v>8</v>
      </c>
      <c r="B11" s="23" t="str">
        <f>IF([1]Turnaje!B279="","",[1]Turnaje!B279)</f>
        <v>SOTCHI Dan</v>
      </c>
      <c r="C11" s="23" t="str">
        <f>IF([1]Turnaje!C279="","",[1]Turnaje!C279)</f>
        <v>Gunners Břeclav</v>
      </c>
      <c r="D11" s="106" t="str">
        <f>IF([1]Turnaje!E279="","",[1]Turnaje!E279)</f>
        <v>Z</v>
      </c>
      <c r="E11" s="10">
        <f>IF(LARGE([1]Turnaje!F279:BX279,1)=0,"",LARGE([1]Turnaje!F279:BX279,1))</f>
        <v>144</v>
      </c>
      <c r="F11" s="10">
        <f>IF(LARGE([1]Turnaje!F279:BX279,2)=0,"",LARGE([1]Turnaje!F279:BX279,2))</f>
        <v>124</v>
      </c>
      <c r="G11" s="10">
        <f>IF(LARGE([1]Turnaje!F279:BX279,3)=0,"",LARGE([1]Turnaje!F279:BX279,3))</f>
        <v>115</v>
      </c>
      <c r="H11" s="10">
        <f>IF(LARGE([1]Turnaje!F279:BX279,4)=0,"",LARGE([1]Turnaje!F279:BX279,4))</f>
        <v>51</v>
      </c>
      <c r="I11" s="10">
        <f>IF(LARGE([1]Turnaje!F279:BX279,5)=0,"",LARGE([1]Turnaje!F279:BX279,5))</f>
        <v>50</v>
      </c>
      <c r="J11" s="10">
        <f>IF(LARGE([1]Turnaje!F279:BX279,6)=0,"",LARGE([1]Turnaje!F279:BX279,6))</f>
        <v>38</v>
      </c>
      <c r="K11" s="10">
        <f>IF(LARGE([1]Turnaje!F279:BX279,7)=0,"",LARGE([1]Turnaje!F279:BX279,7))</f>
        <v>31</v>
      </c>
      <c r="L11" s="10">
        <f>IF(LARGE([1]Turnaje!F279:BX279,8)=0,"",LARGE([1]Turnaje!F279:BX279,8))</f>
        <v>27</v>
      </c>
      <c r="M11" s="9">
        <f>SUM(E11:L11)</f>
        <v>580</v>
      </c>
      <c r="N11" s="11">
        <f>COUNT(E11:L11)</f>
        <v>8</v>
      </c>
    </row>
    <row r="12" spans="1:20" x14ac:dyDescent="0.25">
      <c r="A12" s="8" t="s">
        <v>9</v>
      </c>
      <c r="B12" s="23" t="str">
        <f>IF([1]Turnaje!B87="","",[1]Turnaje!B87)</f>
        <v>GRYM Tomáš</v>
      </c>
      <c r="C12" s="23" t="str">
        <f>IF([1]Turnaje!C87="","",[1]Turnaje!C87)</f>
        <v>THE Orel Bohunice</v>
      </c>
      <c r="D12" s="106" t="str">
        <f>IF([1]Turnaje!E87="","",[1]Turnaje!E87)</f>
        <v>Z</v>
      </c>
      <c r="E12" s="10">
        <f>IF(LARGE([1]Turnaje!F87:BX87,1)=0,"",LARGE([1]Turnaje!F87:BX87,1))</f>
        <v>128</v>
      </c>
      <c r="F12" s="10">
        <f>IF(LARGE([1]Turnaje!F87:BX87,2)=0,"",LARGE([1]Turnaje!F87:BX87,2))</f>
        <v>107</v>
      </c>
      <c r="G12" s="10">
        <f>IF(LARGE([1]Turnaje!F87:BX87,3)=0,"",LARGE([1]Turnaje!F87:BX87,3))</f>
        <v>89</v>
      </c>
      <c r="H12" s="10">
        <f>IF(LARGE([1]Turnaje!F87:BX87,4)=0,"",LARGE([1]Turnaje!F87:BX87,4))</f>
        <v>69</v>
      </c>
      <c r="I12" s="10">
        <f>IF(LARGE([1]Turnaje!F87:BX87,5)=0,"",LARGE([1]Turnaje!F87:BX87,5))</f>
        <v>63</v>
      </c>
      <c r="J12" s="10">
        <f>IF(LARGE([1]Turnaje!F87:BX87,6)=0,"",LARGE([1]Turnaje!F87:BX87,6))</f>
        <v>20</v>
      </c>
      <c r="K12" s="10" t="str">
        <f>IF(LARGE([1]Turnaje!F87:BX87,7)=0,"",LARGE([1]Turnaje!F87:BX87,7))</f>
        <v/>
      </c>
      <c r="L12" s="10" t="str">
        <f>IF(LARGE([1]Turnaje!F87:BX87,8)=0,"",LARGE([1]Turnaje!F87:BX87,8))</f>
        <v/>
      </c>
      <c r="M12" s="9">
        <f>SUM(E12:L12)</f>
        <v>476</v>
      </c>
      <c r="N12" s="11">
        <f>COUNT(E12:L12)</f>
        <v>6</v>
      </c>
    </row>
    <row r="13" spans="1:20" x14ac:dyDescent="0.25">
      <c r="A13" s="8" t="s">
        <v>15</v>
      </c>
      <c r="B13" s="23" t="str">
        <f>IF([1]Turnaje!B210="","",[1]Turnaje!B210)</f>
        <v>NAVRÁTIL Daniel</v>
      </c>
      <c r="C13" s="23" t="str">
        <f>IF([1]Turnaje!C210="","",[1]Turnaje!C210)</f>
        <v>Sokol Stochov</v>
      </c>
      <c r="D13" s="106" t="str">
        <f>IF([1]Turnaje!E210="","",[1]Turnaje!E210)</f>
        <v>P</v>
      </c>
      <c r="E13" s="10">
        <f>IF(LARGE([1]Turnaje!F210:BX210,1)=0,"",LARGE([1]Turnaje!F210:BX210,1))</f>
        <v>139</v>
      </c>
      <c r="F13" s="10">
        <f>IF(LARGE([1]Turnaje!F210:BX210,2)=0,"",LARGE([1]Turnaje!F210:BX210,2))</f>
        <v>97</v>
      </c>
      <c r="G13" s="10">
        <f>IF(LARGE([1]Turnaje!F210:BX210,3)=0,"",LARGE([1]Turnaje!F210:BX210,3))</f>
        <v>69</v>
      </c>
      <c r="H13" s="10">
        <f>IF(LARGE([1]Turnaje!F210:BX210,4)=0,"",LARGE([1]Turnaje!F210:BX210,4))</f>
        <v>66</v>
      </c>
      <c r="I13" s="10">
        <f>IF(LARGE([1]Turnaje!F210:BX210,5)=0,"",LARGE([1]Turnaje!F210:BX210,5))</f>
        <v>66</v>
      </c>
      <c r="J13" s="10" t="str">
        <f>IF(LARGE([1]Turnaje!F210:BX210,6)=0,"",LARGE([1]Turnaje!F210:BX210,6))</f>
        <v/>
      </c>
      <c r="K13" s="10" t="str">
        <f>IF(LARGE([1]Turnaje!F210:BX210,7)=0,"",LARGE([1]Turnaje!F210:BX210,7))</f>
        <v/>
      </c>
      <c r="L13" s="10" t="str">
        <f>IF(LARGE([1]Turnaje!F210:BX210,8)=0,"",LARGE([1]Turnaje!F210:BX210,8))</f>
        <v/>
      </c>
      <c r="M13" s="9">
        <f>SUM(E13:L13)</f>
        <v>437</v>
      </c>
      <c r="N13" s="11">
        <f>COUNT(E13:L13)</f>
        <v>5</v>
      </c>
    </row>
    <row r="14" spans="1:20" x14ac:dyDescent="0.25">
      <c r="A14" s="8" t="s">
        <v>16</v>
      </c>
      <c r="B14" s="23" t="str">
        <f>IF([1]Turnaje!B314="","",[1]Turnaje!B314)</f>
        <v>TUČEK Roman</v>
      </c>
      <c r="C14" s="23" t="str">
        <f>IF([1]Turnaje!C314="","",[1]Turnaje!C314)</f>
        <v>Gunners Břeclav</v>
      </c>
      <c r="D14" s="106" t="str">
        <f>IF([1]Turnaje!E314="","",[1]Turnaje!E314)</f>
        <v>P</v>
      </c>
      <c r="E14" s="10">
        <f>IF(LARGE([1]Turnaje!F314:BX314,1)=0,"",LARGE([1]Turnaje!F314:BX314,1))</f>
        <v>99</v>
      </c>
      <c r="F14" s="10">
        <f>IF(LARGE([1]Turnaje!F314:BX314,2)=0,"",LARGE([1]Turnaje!F314:BX314,2))</f>
        <v>84</v>
      </c>
      <c r="G14" s="10">
        <f>IF(LARGE([1]Turnaje!F314:BX314,3)=0,"",LARGE([1]Turnaje!F314:BX314,3))</f>
        <v>62</v>
      </c>
      <c r="H14" s="10">
        <f>IF(LARGE([1]Turnaje!F314:BX314,4)=0,"",LARGE([1]Turnaje!F314:BX314,4))</f>
        <v>40</v>
      </c>
      <c r="I14" s="10">
        <f>IF(LARGE([1]Turnaje!F314:BX314,5)=0,"",LARGE([1]Turnaje!F314:BX314,5))</f>
        <v>34</v>
      </c>
      <c r="J14" s="10">
        <f>IF(LARGE([1]Turnaje!F314:BX314,6)=0,"",LARGE([1]Turnaje!F314:BX314,6))</f>
        <v>21</v>
      </c>
      <c r="K14" s="10">
        <f>IF(LARGE([1]Turnaje!F314:BX314,7)=0,"",LARGE([1]Turnaje!F314:BX314,7))</f>
        <v>6</v>
      </c>
      <c r="L14" s="10" t="str">
        <f>IF(LARGE([1]Turnaje!F314:BX314,8)=0,"",LARGE([1]Turnaje!F314:BX314,8))</f>
        <v/>
      </c>
      <c r="M14" s="9">
        <f>SUM(E14:L14)</f>
        <v>346</v>
      </c>
      <c r="N14" s="11">
        <f>COUNT(E14:L14)</f>
        <v>7</v>
      </c>
    </row>
    <row r="15" spans="1:20" x14ac:dyDescent="0.25">
      <c r="A15" s="8" t="s">
        <v>17</v>
      </c>
      <c r="B15" s="23" t="str">
        <f>IF([1]Turnaje!B222="","",[1]Turnaje!B222)</f>
        <v>PADĚLEK Aleš</v>
      </c>
      <c r="C15" s="23" t="str">
        <f>IF([1]Turnaje!C222="","",[1]Turnaje!C222)</f>
        <v>BHC TJ Sokol Bohumín</v>
      </c>
      <c r="D15" s="106" t="str">
        <f>IF([1]Turnaje!E222="","",[1]Turnaje!E222)</f>
        <v>P</v>
      </c>
      <c r="E15" s="10">
        <f>IF(LARGE([1]Turnaje!F222:BX222,1)=0,"",LARGE([1]Turnaje!F222:BX222,1))</f>
        <v>127</v>
      </c>
      <c r="F15" s="10">
        <f>IF(LARGE([1]Turnaje!F222:BX222,2)=0,"",LARGE([1]Turnaje!F222:BX222,2))</f>
        <v>68</v>
      </c>
      <c r="G15" s="10">
        <f>IF(LARGE([1]Turnaje!F222:BX222,3)=0,"",LARGE([1]Turnaje!F222:BX222,3))</f>
        <v>60</v>
      </c>
      <c r="H15" s="10">
        <f>IF(LARGE([1]Turnaje!F222:BX222,4)=0,"",LARGE([1]Turnaje!F222:BX222,4))</f>
        <v>54</v>
      </c>
      <c r="I15" s="10" t="str">
        <f>IF(LARGE([1]Turnaje!F222:BX222,5)=0,"",LARGE([1]Turnaje!F222:BX222,5))</f>
        <v/>
      </c>
      <c r="J15" s="10" t="str">
        <f>IF(LARGE([1]Turnaje!F222:BX222,6)=0,"",LARGE([1]Turnaje!F222:BX222,6))</f>
        <v/>
      </c>
      <c r="K15" s="10" t="str">
        <f>IF(LARGE([1]Turnaje!F222:BX222,7)=0,"",LARGE([1]Turnaje!F222:BX222,7))</f>
        <v/>
      </c>
      <c r="L15" s="10" t="str">
        <f>IF(LARGE([1]Turnaje!F222:BX222,8)=0,"",LARGE([1]Turnaje!F222:BX222,8))</f>
        <v/>
      </c>
      <c r="M15" s="9">
        <f>SUM(E15:L15)</f>
        <v>309</v>
      </c>
      <c r="N15" s="11">
        <f>COUNT(E15:L15)</f>
        <v>4</v>
      </c>
    </row>
    <row r="16" spans="1:20" x14ac:dyDescent="0.25">
      <c r="A16" s="8" t="s">
        <v>18</v>
      </c>
      <c r="B16" s="23" t="str">
        <f>IF([1]Turnaje!B192="","",[1]Turnaje!B192)</f>
        <v>MAŤÁK Michal</v>
      </c>
      <c r="C16" s="23" t="str">
        <f>IF([1]Turnaje!C192="","",[1]Turnaje!C192)</f>
        <v>Gunners Břeclav</v>
      </c>
      <c r="D16" s="106" t="str">
        <f>IF([1]Turnaje!E192="","",[1]Turnaje!E192)</f>
        <v>Z</v>
      </c>
      <c r="E16" s="10">
        <f>IF(LARGE([1]Turnaje!F192:BX192,1)=0,"",LARGE([1]Turnaje!F192:BX192,1))</f>
        <v>64</v>
      </c>
      <c r="F16" s="10">
        <f>IF(LARGE([1]Turnaje!F192:BX192,2)=0,"",LARGE([1]Turnaje!F192:BX192,2))</f>
        <v>63</v>
      </c>
      <c r="G16" s="10">
        <f>IF(LARGE([1]Turnaje!F192:BX192,3)=0,"",LARGE([1]Turnaje!F192:BX192,3))</f>
        <v>49</v>
      </c>
      <c r="H16" s="10">
        <f>IF(LARGE([1]Turnaje!F192:BX192,4)=0,"",LARGE([1]Turnaje!F192:BX192,4))</f>
        <v>36</v>
      </c>
      <c r="I16" s="10">
        <f>IF(LARGE([1]Turnaje!F192:BX192,5)=0,"",LARGE([1]Turnaje!F192:BX192,5))</f>
        <v>29</v>
      </c>
      <c r="J16" s="10">
        <f>IF(LARGE([1]Turnaje!F192:BX192,6)=0,"",LARGE([1]Turnaje!F192:BX192,6))</f>
        <v>23</v>
      </c>
      <c r="K16" s="10">
        <f>IF(LARGE([1]Turnaje!F192:BX192,7)=0,"",LARGE([1]Turnaje!F192:BX192,7))</f>
        <v>20</v>
      </c>
      <c r="L16" s="10">
        <f>IF(LARGE([1]Turnaje!F192:BX192,8)=0,"",LARGE([1]Turnaje!F192:BX192,8))</f>
        <v>18</v>
      </c>
      <c r="M16" s="9">
        <f>SUM(E16:L16)</f>
        <v>302</v>
      </c>
      <c r="N16" s="11">
        <f>COUNT(E16:L16)</f>
        <v>8</v>
      </c>
    </row>
    <row r="17" spans="1:14" x14ac:dyDescent="0.25">
      <c r="A17" s="8" t="s">
        <v>19</v>
      </c>
      <c r="B17" s="23" t="str">
        <f>IF([1]Turnaje!B270="","",[1]Turnaje!B270)</f>
        <v>SEM Dalibor</v>
      </c>
      <c r="C17" s="23" t="str">
        <f>IF([1]Turnaje!C270="","",[1]Turnaje!C270)</f>
        <v>SVČ Most</v>
      </c>
      <c r="D17" s="106" t="str">
        <f>IF([1]Turnaje!E270="","",[1]Turnaje!E270)</f>
        <v>P</v>
      </c>
      <c r="E17" s="10">
        <f>IF(LARGE([1]Turnaje!F270:BX270,1)=0,"",LARGE([1]Turnaje!F270:BX270,1))</f>
        <v>71</v>
      </c>
      <c r="F17" s="10">
        <f>IF(LARGE([1]Turnaje!F270:BX270,2)=0,"",LARGE([1]Turnaje!F270:BX270,2))</f>
        <v>56</v>
      </c>
      <c r="G17" s="10">
        <f>IF(LARGE([1]Turnaje!F270:BX270,3)=0,"",LARGE([1]Turnaje!F270:BX270,3))</f>
        <v>43</v>
      </c>
      <c r="H17" s="10">
        <f>IF(LARGE([1]Turnaje!F270:BX270,4)=0,"",LARGE([1]Turnaje!F270:BX270,4))</f>
        <v>26</v>
      </c>
      <c r="I17" s="10">
        <f>IF(LARGE([1]Turnaje!F270:BX270,5)=0,"",LARGE([1]Turnaje!F270:BX270,5))</f>
        <v>23</v>
      </c>
      <c r="J17" s="10">
        <f>IF(LARGE([1]Turnaje!F270:BX270,6)=0,"",LARGE([1]Turnaje!F270:BX270,6))</f>
        <v>17</v>
      </c>
      <c r="K17" s="10">
        <f>IF(LARGE([1]Turnaje!F270:BX270,7)=0,"",LARGE([1]Turnaje!F270:BX270,7))</f>
        <v>8</v>
      </c>
      <c r="L17" s="10" t="str">
        <f>IF(LARGE([1]Turnaje!F270:BX270,8)=0,"",LARGE([1]Turnaje!F270:BX270,8))</f>
        <v/>
      </c>
      <c r="M17" s="9">
        <f>SUM(E17:L17)</f>
        <v>244</v>
      </c>
      <c r="N17" s="11">
        <f>COUNT(E17:L17)</f>
        <v>7</v>
      </c>
    </row>
    <row r="18" spans="1:14" x14ac:dyDescent="0.25">
      <c r="A18" s="8" t="s">
        <v>20</v>
      </c>
      <c r="B18" s="23" t="str">
        <f>IF([1]Turnaje!B8="","",[1]Turnaje!B8)</f>
        <v>BABIČ Ondřej</v>
      </c>
      <c r="C18" s="23" t="str">
        <f>IF([1]Turnaje!C8="","",[1]Turnaje!C8)</f>
        <v>Gunners Břeclav</v>
      </c>
      <c r="D18" s="106" t="str">
        <f>IF([1]Turnaje!E8="","",[1]Turnaje!E8)</f>
        <v>P</v>
      </c>
      <c r="E18" s="10">
        <f>IF(LARGE([1]Turnaje!F8:BX8,1)=0,"",LARGE([1]Turnaje!F8:BX8,1))</f>
        <v>95</v>
      </c>
      <c r="F18" s="10">
        <f>IF(LARGE([1]Turnaje!F8:BX8,2)=0,"",LARGE([1]Turnaje!F8:BX8,2))</f>
        <v>33</v>
      </c>
      <c r="G18" s="10">
        <f>IF(LARGE([1]Turnaje!F8:BX8,3)=0,"",LARGE([1]Turnaje!F8:BX8,3))</f>
        <v>28</v>
      </c>
      <c r="H18" s="10">
        <f>IF(LARGE([1]Turnaje!F8:BX8,4)=0,"",LARGE([1]Turnaje!F8:BX8,4))</f>
        <v>26</v>
      </c>
      <c r="I18" s="10" t="str">
        <f>IF(LARGE([1]Turnaje!F8:BX8,5)=0,"",LARGE([1]Turnaje!F8:BX8,5))</f>
        <v/>
      </c>
      <c r="J18" s="10" t="str">
        <f>IF(LARGE([1]Turnaje!F8:BX8,6)=0,"",LARGE([1]Turnaje!F8:BX8,6))</f>
        <v/>
      </c>
      <c r="K18" s="10" t="str">
        <f>IF(LARGE([1]Turnaje!F8:BX8,7)=0,"",LARGE([1]Turnaje!F8:BX8,7))</f>
        <v/>
      </c>
      <c r="L18" s="10" t="str">
        <f>IF(LARGE([1]Turnaje!F8:BX8,8)=0,"",LARGE([1]Turnaje!F8:BX8,8))</f>
        <v/>
      </c>
      <c r="M18" s="9">
        <f>SUM(E18:L18)</f>
        <v>182</v>
      </c>
      <c r="N18" s="11">
        <f>COUNT(E18:L18)</f>
        <v>4</v>
      </c>
    </row>
    <row r="19" spans="1:14" x14ac:dyDescent="0.25">
      <c r="A19" s="8" t="s">
        <v>21</v>
      </c>
      <c r="B19" s="23" t="str">
        <f>IF([1]Turnaje!B187="","",[1]Turnaje!B187)</f>
        <v>MALINKOVIČ Martin</v>
      </c>
      <c r="C19" s="23" t="str">
        <f>IF([1]Turnaje!C187="","",[1]Turnaje!C187)</f>
        <v>Gunners Břeclav</v>
      </c>
      <c r="D19" s="106" t="str">
        <f>IF([1]Turnaje!E187="","",[1]Turnaje!E187)</f>
        <v>P</v>
      </c>
      <c r="E19" s="10">
        <f>IF(LARGE([1]Turnaje!F187:BX187,1)=0,"",LARGE([1]Turnaje!F187:BX187,1))</f>
        <v>78</v>
      </c>
      <c r="F19" s="10">
        <f>IF(LARGE([1]Turnaje!F187:BX187,2)=0,"",LARGE([1]Turnaje!F187:BX187,2))</f>
        <v>46</v>
      </c>
      <c r="G19" s="10">
        <f>IF(LARGE([1]Turnaje!F187:BX187,3)=0,"",LARGE([1]Turnaje!F187:BX187,3))</f>
        <v>36</v>
      </c>
      <c r="H19" s="10">
        <f>IF(LARGE([1]Turnaje!F187:BX187,4)=0,"",LARGE([1]Turnaje!F187:BX187,4))</f>
        <v>14</v>
      </c>
      <c r="I19" s="10">
        <f>IF(LARGE([1]Turnaje!F187:BX187,5)=0,"",LARGE([1]Turnaje!F187:BX187,5))</f>
        <v>6</v>
      </c>
      <c r="J19" s="10">
        <f>IF(LARGE([1]Turnaje!F187:BX187,6)=0,"",LARGE([1]Turnaje!F187:BX187,6))</f>
        <v>2</v>
      </c>
      <c r="K19" s="10" t="str">
        <f>IF(LARGE([1]Turnaje!F187:BX187,7)=0,"",LARGE([1]Turnaje!F187:BX187,7))</f>
        <v/>
      </c>
      <c r="L19" s="10" t="str">
        <f>IF(LARGE([1]Turnaje!F187:BX187,8)=0,"",LARGE([1]Turnaje!F187:BX187,8))</f>
        <v/>
      </c>
      <c r="M19" s="9">
        <f>SUM(E19:L19)</f>
        <v>182</v>
      </c>
      <c r="N19" s="11">
        <f>COUNT(E19:L19)</f>
        <v>6</v>
      </c>
    </row>
    <row r="20" spans="1:14" x14ac:dyDescent="0.25">
      <c r="A20" s="8" t="s">
        <v>22</v>
      </c>
      <c r="B20" s="23" t="str">
        <f>IF([1]Turnaje!B29="","",[1]Turnaje!B29)</f>
        <v>BUŠO Lukáš</v>
      </c>
      <c r="C20" s="23" t="str">
        <f>IF([1]Turnaje!C29="","",[1]Turnaje!C29)</f>
        <v>Tučňáci 14.ZŠ Most</v>
      </c>
      <c r="D20" s="106" t="str">
        <f>IF([1]Turnaje!E29="","",[1]Turnaje!E29)</f>
        <v>P</v>
      </c>
      <c r="E20" s="10">
        <f>IF(LARGE([1]Turnaje!F29:BX29,1)=0,"",LARGE([1]Turnaje!F29:BX29,1))</f>
        <v>97</v>
      </c>
      <c r="F20" s="10">
        <f>IF(LARGE([1]Turnaje!F29:BX29,2)=0,"",LARGE([1]Turnaje!F29:BX29,2))</f>
        <v>43</v>
      </c>
      <c r="G20" s="10">
        <f>IF(LARGE([1]Turnaje!F29:BX29,3)=0,"",LARGE([1]Turnaje!F29:BX29,3))</f>
        <v>18</v>
      </c>
      <c r="H20" s="10">
        <f>IF(LARGE([1]Turnaje!F29:BX29,4)=0,"",LARGE([1]Turnaje!F29:BX29,4))</f>
        <v>15</v>
      </c>
      <c r="I20" s="10" t="str">
        <f>IF(LARGE([1]Turnaje!F29:BX29,5)=0,"",LARGE([1]Turnaje!F29:BX29,5))</f>
        <v/>
      </c>
      <c r="J20" s="10" t="str">
        <f>IF(LARGE([1]Turnaje!F29:BX29,6)=0,"",LARGE([1]Turnaje!F29:BX29,6))</f>
        <v/>
      </c>
      <c r="K20" s="10" t="str">
        <f>IF(LARGE([1]Turnaje!F29:BX29,7)=0,"",LARGE([1]Turnaje!F29:BX29,7))</f>
        <v/>
      </c>
      <c r="L20" s="10" t="str">
        <f>IF(LARGE([1]Turnaje!F29:BX29,8)=0,"",LARGE([1]Turnaje!F29:BX29,8))</f>
        <v/>
      </c>
      <c r="M20" s="9">
        <f>SUM(E20:L20)</f>
        <v>173</v>
      </c>
      <c r="N20" s="11">
        <f>COUNT(E20:L20)</f>
        <v>4</v>
      </c>
    </row>
    <row r="21" spans="1:14" x14ac:dyDescent="0.25">
      <c r="A21" s="8" t="s">
        <v>23</v>
      </c>
      <c r="B21" s="23" t="str">
        <f>IF([1]Turnaje!B85="","",[1]Turnaje!B85)</f>
        <v>GRIMM Matyáš</v>
      </c>
      <c r="C21" s="23" t="str">
        <f>IF([1]Turnaje!C85="","",[1]Turnaje!C85)</f>
        <v>Real Draci 18.ZŠ Most</v>
      </c>
      <c r="D21" s="106" t="str">
        <f>IF([1]Turnaje!E85="","",[1]Turnaje!E85)</f>
        <v>Z</v>
      </c>
      <c r="E21" s="10">
        <f>IF(LARGE([1]Turnaje!F85:BX85,1)=0,"",LARGE([1]Turnaje!F85:BX85,1))</f>
        <v>57</v>
      </c>
      <c r="F21" s="10">
        <f>IF(LARGE([1]Turnaje!F85:BX85,2)=0,"",LARGE([1]Turnaje!F85:BX85,2))</f>
        <v>36</v>
      </c>
      <c r="G21" s="10">
        <f>IF(LARGE([1]Turnaje!F85:BX85,3)=0,"",LARGE([1]Turnaje!F85:BX85,3))</f>
        <v>28</v>
      </c>
      <c r="H21" s="10">
        <f>IF(LARGE([1]Turnaje!F85:BX85,4)=0,"",LARGE([1]Turnaje!F85:BX85,4))</f>
        <v>25</v>
      </c>
      <c r="I21" s="10">
        <f>IF(LARGE([1]Turnaje!F85:BX85,5)=0,"",LARGE([1]Turnaje!F85:BX85,5))</f>
        <v>19</v>
      </c>
      <c r="J21" s="10" t="str">
        <f>IF(LARGE([1]Turnaje!F85:BX85,6)=0,"",LARGE([1]Turnaje!F85:BX85,6))</f>
        <v/>
      </c>
      <c r="K21" s="10" t="str">
        <f>IF(LARGE([1]Turnaje!F85:BX85,7)=0,"",LARGE([1]Turnaje!F85:BX85,7))</f>
        <v/>
      </c>
      <c r="L21" s="10" t="str">
        <f>IF(LARGE([1]Turnaje!F85:BX85,8)=0,"",LARGE([1]Turnaje!F85:BX85,8))</f>
        <v/>
      </c>
      <c r="M21" s="9">
        <f>SUM(E21:L21)</f>
        <v>165</v>
      </c>
      <c r="N21" s="11">
        <f>COUNT(E21:L21)</f>
        <v>5</v>
      </c>
    </row>
    <row r="22" spans="1:14" x14ac:dyDescent="0.25">
      <c r="A22" s="8" t="s">
        <v>24</v>
      </c>
      <c r="B22" s="23" t="str">
        <f>IF([1]Turnaje!B35="","",[1]Turnaje!B35)</f>
        <v>ČERMÁK Oliver</v>
      </c>
      <c r="C22" s="23" t="str">
        <f>IF([1]Turnaje!C35="","",[1]Turnaje!C35)</f>
        <v>BHC 15.ZŠ Most</v>
      </c>
      <c r="D22" s="106" t="str">
        <f>IF([1]Turnaje!E35="","",[1]Turnaje!E35)</f>
        <v>P</v>
      </c>
      <c r="E22" s="10">
        <f>IF(LARGE([1]Turnaje!F35:BX35,1)=0,"",LARGE([1]Turnaje!F35:BX35,1))</f>
        <v>64</v>
      </c>
      <c r="F22" s="10">
        <f>IF(LARGE([1]Turnaje!F35:BX35,2)=0,"",LARGE([1]Turnaje!F35:BX35,2))</f>
        <v>26</v>
      </c>
      <c r="G22" s="10">
        <f>IF(LARGE([1]Turnaje!F35:BX35,3)=0,"",LARGE([1]Turnaje!F35:BX35,3))</f>
        <v>18</v>
      </c>
      <c r="H22" s="10">
        <f>IF(LARGE([1]Turnaje!F35:BX35,4)=0,"",LARGE([1]Turnaje!F35:BX35,4))</f>
        <v>15</v>
      </c>
      <c r="I22" s="10">
        <f>IF(LARGE([1]Turnaje!F35:BX35,5)=0,"",LARGE([1]Turnaje!F35:BX35,5))</f>
        <v>14</v>
      </c>
      <c r="J22" s="10">
        <f>IF(LARGE([1]Turnaje!F35:BX35,6)=0,"",LARGE([1]Turnaje!F35:BX35,6))</f>
        <v>14</v>
      </c>
      <c r="K22" s="10">
        <f>IF(LARGE([1]Turnaje!F35:BX35,7)=0,"",LARGE([1]Turnaje!F35:BX35,7))</f>
        <v>12</v>
      </c>
      <c r="L22" s="10" t="str">
        <f>IF(LARGE([1]Turnaje!F35:BX35,8)=0,"",LARGE([1]Turnaje!F35:BX35,8))</f>
        <v/>
      </c>
      <c r="M22" s="9">
        <f>SUM(E22:L22)</f>
        <v>163</v>
      </c>
      <c r="N22" s="11">
        <f>COUNT(E22:L22)</f>
        <v>7</v>
      </c>
    </row>
    <row r="23" spans="1:14" x14ac:dyDescent="0.25">
      <c r="A23" s="8" t="s">
        <v>25</v>
      </c>
      <c r="B23" s="23" t="str">
        <f>IF([1]Turnaje!B227="","",[1]Turnaje!B227)</f>
        <v>PEČARKA Petr</v>
      </c>
      <c r="C23" s="23" t="str">
        <f>IF([1]Turnaje!C227="","",[1]Turnaje!C227)</f>
        <v>Černí Tygři 3.ZŠ Most</v>
      </c>
      <c r="D23" s="106" t="str">
        <f>IF([1]Turnaje!E227="","",[1]Turnaje!E227)</f>
        <v>P</v>
      </c>
      <c r="E23" s="10">
        <f>IF(LARGE([1]Turnaje!F227:BX227,1)=0,"",LARGE([1]Turnaje!F227:BX227,1))</f>
        <v>67</v>
      </c>
      <c r="F23" s="10">
        <f>IF(LARGE([1]Turnaje!F227:BX227,2)=0,"",LARGE([1]Turnaje!F227:BX227,2))</f>
        <v>36</v>
      </c>
      <c r="G23" s="10">
        <f>IF(LARGE([1]Turnaje!F227:BX227,3)=0,"",LARGE([1]Turnaje!F227:BX227,3))</f>
        <v>23</v>
      </c>
      <c r="H23" s="10">
        <f>IF(LARGE([1]Turnaje!F227:BX227,4)=0,"",LARGE([1]Turnaje!F227:BX227,4))</f>
        <v>22</v>
      </c>
      <c r="I23" s="10">
        <f>IF(LARGE([1]Turnaje!F227:BX227,5)=0,"",LARGE([1]Turnaje!F227:BX227,5))</f>
        <v>8</v>
      </c>
      <c r="J23" s="10">
        <f>IF(LARGE([1]Turnaje!F227:BX227,6)=0,"",LARGE([1]Turnaje!F227:BX227,6))</f>
        <v>1</v>
      </c>
      <c r="K23" s="10" t="str">
        <f>IF(LARGE([1]Turnaje!F227:BX227,7)=0,"",LARGE([1]Turnaje!F227:BX227,7))</f>
        <v/>
      </c>
      <c r="L23" s="10" t="str">
        <f>IF(LARGE([1]Turnaje!F227:BX227,8)=0,"",LARGE([1]Turnaje!F227:BX227,8))</f>
        <v/>
      </c>
      <c r="M23" s="9">
        <f>SUM(E23:L23)</f>
        <v>157</v>
      </c>
      <c r="N23" s="11">
        <f>COUNT(E23:L23)</f>
        <v>6</v>
      </c>
    </row>
    <row r="24" spans="1:14" x14ac:dyDescent="0.25">
      <c r="A24" s="8" t="s">
        <v>26</v>
      </c>
      <c r="B24" s="23" t="str">
        <f>IF([1]Turnaje!B157="","",[1]Turnaje!B157)</f>
        <v>KRMENČÍK Jan</v>
      </c>
      <c r="C24" s="23" t="str">
        <f>IF([1]Turnaje!C157="","",[1]Turnaje!C157)</f>
        <v>SVČ Most</v>
      </c>
      <c r="D24" s="106" t="str">
        <f>IF([1]Turnaje!E157="","",[1]Turnaje!E157)</f>
        <v>Z</v>
      </c>
      <c r="E24" s="10">
        <f>IF(LARGE([1]Turnaje!F157:BX157,1)=0,"",LARGE([1]Turnaje!F157:BX157,1))</f>
        <v>39</v>
      </c>
      <c r="F24" s="10">
        <f>IF(LARGE([1]Turnaje!F157:BX157,2)=0,"",LARGE([1]Turnaje!F157:BX157,2))</f>
        <v>27</v>
      </c>
      <c r="G24" s="10">
        <f>IF(LARGE([1]Turnaje!F157:BX157,3)=0,"",LARGE([1]Turnaje!F157:BX157,3))</f>
        <v>26</v>
      </c>
      <c r="H24" s="10">
        <f>IF(LARGE([1]Turnaje!F157:BX157,4)=0,"",LARGE([1]Turnaje!F157:BX157,4))</f>
        <v>25</v>
      </c>
      <c r="I24" s="10">
        <f>IF(LARGE([1]Turnaje!F157:BX157,5)=0,"",LARGE([1]Turnaje!F157:BX157,5))</f>
        <v>23</v>
      </c>
      <c r="J24" s="10" t="str">
        <f>IF(LARGE([1]Turnaje!F157:BX157,6)=0,"",LARGE([1]Turnaje!F157:BX157,6))</f>
        <v/>
      </c>
      <c r="K24" s="10" t="str">
        <f>IF(LARGE([1]Turnaje!F157:BX157,7)=0,"",LARGE([1]Turnaje!F157:BX157,7))</f>
        <v/>
      </c>
      <c r="L24" s="10" t="str">
        <f>IF(LARGE([1]Turnaje!F157:BX157,8)=0,"",LARGE([1]Turnaje!F157:BX157,8))</f>
        <v/>
      </c>
      <c r="M24" s="9">
        <f>SUM(E24:L24)</f>
        <v>140</v>
      </c>
      <c r="N24" s="11">
        <f>COUNT(E24:L24)</f>
        <v>5</v>
      </c>
    </row>
    <row r="25" spans="1:14" x14ac:dyDescent="0.25">
      <c r="A25" s="8" t="s">
        <v>129</v>
      </c>
      <c r="B25" s="23" t="str">
        <f>IF([1]Turnaje!B335="","",[1]Turnaje!B335)</f>
        <v>VOZÁR Dominik</v>
      </c>
      <c r="C25" s="23" t="str">
        <f>IF([1]Turnaje!C335="","",[1]Turnaje!C335)</f>
        <v>BHC TJ Sokol Bohumín</v>
      </c>
      <c r="D25" s="106" t="str">
        <f>IF([1]Turnaje!E335="","",[1]Turnaje!E335)</f>
        <v>P</v>
      </c>
      <c r="E25" s="10">
        <f>IF(LARGE([1]Turnaje!F335:BX335,1)=0,"",LARGE([1]Turnaje!F335:BX335,1))</f>
        <v>61</v>
      </c>
      <c r="F25" s="10">
        <f>IF(LARGE([1]Turnaje!F335:BX335,2)=0,"",LARGE([1]Turnaje!F335:BX335,2))</f>
        <v>56</v>
      </c>
      <c r="G25" s="10">
        <f>IF(LARGE([1]Turnaje!F335:BX335,3)=0,"",LARGE([1]Turnaje!F335:BX335,3))</f>
        <v>22</v>
      </c>
      <c r="H25" s="10" t="str">
        <f>IF(LARGE([1]Turnaje!F335:BX335,4)=0,"",LARGE([1]Turnaje!F335:BX335,4))</f>
        <v/>
      </c>
      <c r="I25" s="10" t="str">
        <f>IF(LARGE([1]Turnaje!F335:BX335,5)=0,"",LARGE([1]Turnaje!F335:BX335,5))</f>
        <v/>
      </c>
      <c r="J25" s="10" t="str">
        <f>IF(LARGE([1]Turnaje!F335:BX335,6)=0,"",LARGE([1]Turnaje!F335:BX335,6))</f>
        <v/>
      </c>
      <c r="K25" s="10" t="str">
        <f>IF(LARGE([1]Turnaje!F335:BX335,7)=0,"",LARGE([1]Turnaje!F335:BX335,7))</f>
        <v/>
      </c>
      <c r="L25" s="10" t="str">
        <f>IF(LARGE([1]Turnaje!F335:BX335,8)=0,"",LARGE([1]Turnaje!F335:BX335,8))</f>
        <v/>
      </c>
      <c r="M25" s="9">
        <f>SUM(E25:L25)</f>
        <v>139</v>
      </c>
      <c r="N25" s="11">
        <f>COUNT(E25:L25)</f>
        <v>3</v>
      </c>
    </row>
    <row r="26" spans="1:14" x14ac:dyDescent="0.25">
      <c r="A26" s="8" t="s">
        <v>130</v>
      </c>
      <c r="B26" s="23" t="str">
        <f>IF([1]Turnaje!B221="","",[1]Turnaje!B221)</f>
        <v>OTÁHAL Tomáš</v>
      </c>
      <c r="C26" s="23" t="str">
        <f>IF([1]Turnaje!C221="","",[1]Turnaje!C221)</f>
        <v>BHC Dragons Brno</v>
      </c>
      <c r="D26" s="106" t="str">
        <f>IF([1]Turnaje!E221="","",[1]Turnaje!E221)</f>
        <v>Z</v>
      </c>
      <c r="E26" s="10">
        <f>IF(LARGE([1]Turnaje!F221:BX221,1)=0,"",LARGE([1]Turnaje!F221:BX221,1))</f>
        <v>96</v>
      </c>
      <c r="F26" s="10">
        <f>IF(LARGE([1]Turnaje!F221:BX221,2)=0,"",LARGE([1]Turnaje!F221:BX221,2))</f>
        <v>27</v>
      </c>
      <c r="G26" s="10">
        <f>IF(LARGE([1]Turnaje!F221:BX221,3)=0,"",LARGE([1]Turnaje!F221:BX221,3))</f>
        <v>14</v>
      </c>
      <c r="H26" s="10" t="str">
        <f>IF(LARGE([1]Turnaje!F221:BX221,4)=0,"",LARGE([1]Turnaje!F221:BX221,4))</f>
        <v/>
      </c>
      <c r="I26" s="10" t="str">
        <f>IF(LARGE([1]Turnaje!F221:BX221,5)=0,"",LARGE([1]Turnaje!F221:BX221,5))</f>
        <v/>
      </c>
      <c r="J26" s="10" t="str">
        <f>IF(LARGE([1]Turnaje!F221:BX221,6)=0,"",LARGE([1]Turnaje!F221:BX221,6))</f>
        <v/>
      </c>
      <c r="K26" s="10" t="str">
        <f>IF(LARGE([1]Turnaje!F221:BX221,7)=0,"",LARGE([1]Turnaje!F221:BX221,7))</f>
        <v/>
      </c>
      <c r="L26" s="10" t="str">
        <f>IF(LARGE([1]Turnaje!F221:BX221,8)=0,"",LARGE([1]Turnaje!F221:BX221,8))</f>
        <v/>
      </c>
      <c r="M26" s="9">
        <f>SUM(E26:L26)</f>
        <v>137</v>
      </c>
      <c r="N26" s="11">
        <f>COUNT(E26:L26)</f>
        <v>3</v>
      </c>
    </row>
    <row r="27" spans="1:14" x14ac:dyDescent="0.25">
      <c r="A27" s="8" t="s">
        <v>131</v>
      </c>
      <c r="B27" s="23" t="str">
        <f>IF([1]Turnaje!B137="","",[1]Turnaje!B137)</f>
        <v>KODÝTEK Tomáš</v>
      </c>
      <c r="C27" s="23" t="str">
        <f>IF([1]Turnaje!C137="","",[1]Turnaje!C137)</f>
        <v>SVČ Most</v>
      </c>
      <c r="D27" s="106" t="str">
        <f>IF([1]Turnaje!E137="","",[1]Turnaje!E137)</f>
        <v>P</v>
      </c>
      <c r="E27" s="10">
        <f>IF(LARGE([1]Turnaje!F137:BX137,1)=0,"",LARGE([1]Turnaje!F137:BX137,1))</f>
        <v>61</v>
      </c>
      <c r="F27" s="10">
        <f>IF(LARGE([1]Turnaje!F137:BX137,2)=0,"",LARGE([1]Turnaje!F137:BX137,2))</f>
        <v>24</v>
      </c>
      <c r="G27" s="10">
        <f>IF(LARGE([1]Turnaje!F137:BX137,3)=0,"",LARGE([1]Turnaje!F137:BX137,3))</f>
        <v>12</v>
      </c>
      <c r="H27" s="10">
        <f>IF(LARGE([1]Turnaje!F137:BX137,4)=0,"",LARGE([1]Turnaje!F137:BX137,4))</f>
        <v>12</v>
      </c>
      <c r="I27" s="10">
        <f>IF(LARGE([1]Turnaje!F137:BX137,5)=0,"",LARGE([1]Turnaje!F137:BX137,5))</f>
        <v>10</v>
      </c>
      <c r="J27" s="10">
        <f>IF(LARGE([1]Turnaje!F137:BX137,6)=0,"",LARGE([1]Turnaje!F137:BX137,6))</f>
        <v>9</v>
      </c>
      <c r="K27" s="10">
        <f>IF(LARGE([1]Turnaje!F137:BX137,7)=0,"",LARGE([1]Turnaje!F137:BX137,7))</f>
        <v>9</v>
      </c>
      <c r="L27" s="10" t="str">
        <f>IF(LARGE([1]Turnaje!F137:BX137,8)=0,"",LARGE([1]Turnaje!F137:BX137,8))</f>
        <v/>
      </c>
      <c r="M27" s="9">
        <f>SUM(E27:L27)</f>
        <v>137</v>
      </c>
      <c r="N27" s="11">
        <f>COUNT(E27:L27)</f>
        <v>7</v>
      </c>
    </row>
    <row r="28" spans="1:14" x14ac:dyDescent="0.25">
      <c r="A28" s="8" t="s">
        <v>132</v>
      </c>
      <c r="B28" s="23" t="str">
        <f>IF([1]Turnaje!B190="","",[1]Turnaje!B190)</f>
        <v>MARTINKA  Roman</v>
      </c>
      <c r="C28" s="23" t="str">
        <f>IF([1]Turnaje!C190="","",[1]Turnaje!C190)</f>
        <v>Gunners Břeclav</v>
      </c>
      <c r="D28" s="106" t="str">
        <f>IF([1]Turnaje!E190="","",[1]Turnaje!E190)</f>
        <v>Z</v>
      </c>
      <c r="E28" s="10">
        <f>IF(LARGE([1]Turnaje!F190:BX190,1)=0,"",LARGE([1]Turnaje!F190:BX190,1))</f>
        <v>82</v>
      </c>
      <c r="F28" s="10">
        <f>IF(LARGE([1]Turnaje!F190:BX190,2)=0,"",LARGE([1]Turnaje!F190:BX190,2))</f>
        <v>42</v>
      </c>
      <c r="G28" s="10">
        <f>IF(LARGE([1]Turnaje!F190:BX190,3)=0,"",LARGE([1]Turnaje!F190:BX190,3))</f>
        <v>12</v>
      </c>
      <c r="H28" s="10" t="str">
        <f>IF(LARGE([1]Turnaje!F190:BX190,4)=0,"",LARGE([1]Turnaje!F190:BX190,4))</f>
        <v/>
      </c>
      <c r="I28" s="10" t="str">
        <f>IF(LARGE([1]Turnaje!F190:BX190,5)=0,"",LARGE([1]Turnaje!F190:BX190,5))</f>
        <v/>
      </c>
      <c r="J28" s="10" t="str">
        <f>IF(LARGE([1]Turnaje!F190:BX190,6)=0,"",LARGE([1]Turnaje!F190:BX190,6))</f>
        <v/>
      </c>
      <c r="K28" s="10" t="str">
        <f>IF(LARGE([1]Turnaje!F190:BX190,7)=0,"",LARGE([1]Turnaje!F190:BX190,7))</f>
        <v/>
      </c>
      <c r="L28" s="10" t="str">
        <f>IF(LARGE([1]Turnaje!F190:BX190,8)=0,"",LARGE([1]Turnaje!F190:BX190,8))</f>
        <v/>
      </c>
      <c r="M28" s="9">
        <f>SUM(E28:L28)</f>
        <v>136</v>
      </c>
      <c r="N28" s="11">
        <f>COUNT(E28:L28)</f>
        <v>3</v>
      </c>
    </row>
    <row r="29" spans="1:14" x14ac:dyDescent="0.25">
      <c r="A29" s="8" t="s">
        <v>133</v>
      </c>
      <c r="B29" s="23" t="str">
        <f>IF([1]Turnaje!B293="","",[1]Turnaje!B293)</f>
        <v>ŠÁLEK Michal</v>
      </c>
      <c r="C29" s="23" t="str">
        <f>IF([1]Turnaje!C293="","",[1]Turnaje!C293)</f>
        <v>Gunners Břeclav</v>
      </c>
      <c r="D29" s="106" t="str">
        <f>IF([1]Turnaje!E293="","",[1]Turnaje!E293)</f>
        <v>P</v>
      </c>
      <c r="E29" s="10">
        <f>IF(LARGE([1]Turnaje!F293:BX293,1)=0,"",LARGE([1]Turnaje!F293:BX293,1))</f>
        <v>109</v>
      </c>
      <c r="F29" s="10">
        <f>IF(LARGE([1]Turnaje!F293:BX293,2)=0,"",LARGE([1]Turnaje!F293:BX293,2))</f>
        <v>12</v>
      </c>
      <c r="G29" s="10" t="str">
        <f>IF(LARGE([1]Turnaje!F293:BX293,3)=0,"",LARGE([1]Turnaje!F293:BX293,3))</f>
        <v/>
      </c>
      <c r="H29" s="10" t="str">
        <f>IF(LARGE([1]Turnaje!F293:BX293,4)=0,"",LARGE([1]Turnaje!F293:BX293,4))</f>
        <v/>
      </c>
      <c r="I29" s="10" t="str">
        <f>IF(LARGE([1]Turnaje!F293:BX293,5)=0,"",LARGE([1]Turnaje!F293:BX293,5))</f>
        <v/>
      </c>
      <c r="J29" s="10" t="str">
        <f>IF(LARGE([1]Turnaje!F293:BX293,6)=0,"",LARGE([1]Turnaje!F293:BX293,6))</f>
        <v/>
      </c>
      <c r="K29" s="10" t="str">
        <f>IF(LARGE([1]Turnaje!F293:BX293,7)=0,"",LARGE([1]Turnaje!F293:BX293,7))</f>
        <v/>
      </c>
      <c r="L29" s="10" t="str">
        <f>IF(LARGE([1]Turnaje!F293:BX293,8)=0,"",LARGE([1]Turnaje!F293:BX293,8))</f>
        <v/>
      </c>
      <c r="M29" s="9">
        <f>SUM(E29:L29)</f>
        <v>121</v>
      </c>
      <c r="N29" s="11">
        <f>COUNT(E29:L29)</f>
        <v>2</v>
      </c>
    </row>
    <row r="30" spans="1:14" x14ac:dyDescent="0.25">
      <c r="A30" s="8" t="s">
        <v>134</v>
      </c>
      <c r="B30" s="23" t="str">
        <f>IF([1]Turnaje!B268="","",[1]Turnaje!B268)</f>
        <v>SALAJKATomáš</v>
      </c>
      <c r="C30" s="23" t="str">
        <f>IF([1]Turnaje!C268="","",[1]Turnaje!C268)</f>
        <v>Tučňáci 14.ZŠ Most</v>
      </c>
      <c r="D30" s="106" t="str">
        <f>IF([1]Turnaje!E268="","",[1]Turnaje!E268)</f>
        <v>P</v>
      </c>
      <c r="E30" s="10">
        <f>IF(LARGE([1]Turnaje!F268:BX268,1)=0,"",LARGE([1]Turnaje!F268:BX268,1))</f>
        <v>77</v>
      </c>
      <c r="F30" s="10">
        <f>IF(LARGE([1]Turnaje!F268:BX268,2)=0,"",LARGE([1]Turnaje!F268:BX268,2))</f>
        <v>30</v>
      </c>
      <c r="G30" s="10">
        <f>IF(LARGE([1]Turnaje!F268:BX268,3)=0,"",LARGE([1]Turnaje!F268:BX268,3))</f>
        <v>14</v>
      </c>
      <c r="H30" s="10" t="str">
        <f>IF(LARGE([1]Turnaje!F268:BX268,4)=0,"",LARGE([1]Turnaje!F268:BX268,4))</f>
        <v/>
      </c>
      <c r="I30" s="10" t="str">
        <f>IF(LARGE([1]Turnaje!F268:BX268,5)=0,"",LARGE([1]Turnaje!F268:BX268,5))</f>
        <v/>
      </c>
      <c r="J30" s="10" t="str">
        <f>IF(LARGE([1]Turnaje!F268:BX268,6)=0,"",LARGE([1]Turnaje!F268:BX268,6))</f>
        <v/>
      </c>
      <c r="K30" s="10" t="str">
        <f>IF(LARGE([1]Turnaje!F268:BX268,7)=0,"",LARGE([1]Turnaje!F268:BX268,7))</f>
        <v/>
      </c>
      <c r="L30" s="10" t="str">
        <f>IF(LARGE([1]Turnaje!F268:BX268,8)=0,"",LARGE([1]Turnaje!F268:BX268,8))</f>
        <v/>
      </c>
      <c r="M30" s="9">
        <f>SUM(E30:L30)</f>
        <v>121</v>
      </c>
      <c r="N30" s="11">
        <f>COUNT(E30:L30)</f>
        <v>3</v>
      </c>
    </row>
    <row r="31" spans="1:14" x14ac:dyDescent="0.25">
      <c r="A31" s="8" t="s">
        <v>135</v>
      </c>
      <c r="B31" s="23" t="str">
        <f>IF([1]Turnaje!B106="","",[1]Turnaje!B106)</f>
        <v>HOŠEK Martin</v>
      </c>
      <c r="C31" s="23" t="str">
        <f>IF([1]Turnaje!C106="","",[1]Turnaje!C106)</f>
        <v>Černí Tygři 3.ZŠ Most</v>
      </c>
      <c r="D31" s="106" t="str">
        <f>IF([1]Turnaje!E106="","",[1]Turnaje!E106)</f>
        <v>P</v>
      </c>
      <c r="E31" s="10">
        <f>IF(LARGE([1]Turnaje!F106:BX106,1)=0,"",LARGE([1]Turnaje!F106:BX106,1))</f>
        <v>63</v>
      </c>
      <c r="F31" s="10">
        <f>IF(LARGE([1]Turnaje!F106:BX106,2)=0,"",LARGE([1]Turnaje!F106:BX106,2))</f>
        <v>31</v>
      </c>
      <c r="G31" s="10">
        <f>IF(LARGE([1]Turnaje!F106:BX106,3)=0,"",LARGE([1]Turnaje!F106:BX106,3))</f>
        <v>6</v>
      </c>
      <c r="H31" s="10">
        <f>IF(LARGE([1]Turnaje!F106:BX106,4)=0,"",LARGE([1]Turnaje!F106:BX106,4))</f>
        <v>6</v>
      </c>
      <c r="I31" s="10">
        <f>IF(LARGE([1]Turnaje!F106:BX106,5)=0,"",LARGE([1]Turnaje!F106:BX106,5))</f>
        <v>2</v>
      </c>
      <c r="J31" s="10" t="str">
        <f>IF(LARGE([1]Turnaje!F106:BX106,6)=0,"",LARGE([1]Turnaje!F106:BX106,6))</f>
        <v/>
      </c>
      <c r="K31" s="10" t="str">
        <f>IF(LARGE([1]Turnaje!F106:BX106,7)=0,"",LARGE([1]Turnaje!F106:BX106,7))</f>
        <v/>
      </c>
      <c r="L31" s="10" t="str">
        <f>IF(LARGE([1]Turnaje!F106:BX106,8)=0,"",LARGE([1]Turnaje!F106:BX106,8))</f>
        <v/>
      </c>
      <c r="M31" s="9">
        <f>SUM(E31:L31)</f>
        <v>108</v>
      </c>
      <c r="N31" s="11">
        <f>COUNT(E31:L31)</f>
        <v>5</v>
      </c>
    </row>
    <row r="32" spans="1:14" x14ac:dyDescent="0.25">
      <c r="A32" s="8" t="s">
        <v>136</v>
      </c>
      <c r="B32" s="23" t="str">
        <f>IF([1]Turnaje!B361="","",[1]Turnaje!B361)</f>
        <v>KLÍMA David</v>
      </c>
      <c r="C32" s="23" t="str">
        <f>IF([1]Turnaje!C361="","",[1]Turnaje!C361)</f>
        <v>KSH ZŠ Meziboří</v>
      </c>
      <c r="D32" s="106" t="str">
        <f>IF([1]Turnaje!E361="","",[1]Turnaje!E361)</f>
        <v>Z</v>
      </c>
      <c r="E32" s="10">
        <f>IF(LARGE([1]Turnaje!F361:BX361,1)=0,"",LARGE([1]Turnaje!F361:BX361,1))</f>
        <v>99</v>
      </c>
      <c r="F32" s="10" t="str">
        <f>IF(LARGE([1]Turnaje!F361:BX361,2)=0,"",LARGE([1]Turnaje!F361:BX361,2))</f>
        <v/>
      </c>
      <c r="G32" s="10" t="str">
        <f>IF(LARGE([1]Turnaje!F361:BX361,3)=0,"",LARGE([1]Turnaje!F361:BX361,3))</f>
        <v/>
      </c>
      <c r="H32" s="10" t="str">
        <f>IF(LARGE([1]Turnaje!F361:BX361,4)=0,"",LARGE([1]Turnaje!F361:BX361,4))</f>
        <v/>
      </c>
      <c r="I32" s="10" t="str">
        <f>IF(LARGE([1]Turnaje!F361:BX361,5)=0,"",LARGE([1]Turnaje!F361:BX361,5))</f>
        <v/>
      </c>
      <c r="J32" s="10" t="str">
        <f>IF(LARGE([1]Turnaje!F361:BX361,6)=0,"",LARGE([1]Turnaje!F361:BX361,6))</f>
        <v/>
      </c>
      <c r="K32" s="10" t="str">
        <f>IF(LARGE([1]Turnaje!F361:BX361,7)=0,"",LARGE([1]Turnaje!F361:BX361,7))</f>
        <v/>
      </c>
      <c r="L32" s="10" t="str">
        <f>IF(LARGE([1]Turnaje!F361:BX361,8)=0,"",LARGE([1]Turnaje!F361:BX361,8))</f>
        <v/>
      </c>
      <c r="M32" s="9">
        <f>SUM(E32:L32)</f>
        <v>99</v>
      </c>
      <c r="N32" s="11">
        <f>COUNT(E32:L32)</f>
        <v>1</v>
      </c>
    </row>
    <row r="33" spans="1:14" x14ac:dyDescent="0.25">
      <c r="A33" s="8" t="s">
        <v>137</v>
      </c>
      <c r="B33" s="23" t="str">
        <f>IF([1]Turnaje!B120="","",[1]Turnaje!B120)</f>
        <v>JENÍČEK Josef</v>
      </c>
      <c r="C33" s="23" t="str">
        <f>IF([1]Turnaje!C120="","",[1]Turnaje!C120)</f>
        <v>Real Draci 18.ZŠ Most</v>
      </c>
      <c r="D33" s="106" t="str">
        <f>IF([1]Turnaje!E120="","",[1]Turnaje!E120)</f>
        <v>Z</v>
      </c>
      <c r="E33" s="10">
        <f>IF(LARGE([1]Turnaje!F120:BX120,1)=0,"",LARGE([1]Turnaje!F120:BX120,1))</f>
        <v>61</v>
      </c>
      <c r="F33" s="10">
        <f>IF(LARGE([1]Turnaje!F120:BX120,2)=0,"",LARGE([1]Turnaje!F120:BX120,2))</f>
        <v>23</v>
      </c>
      <c r="G33" s="10">
        <f>IF(LARGE([1]Turnaje!F120:BX120,3)=0,"",LARGE([1]Turnaje!F120:BX120,3))</f>
        <v>13</v>
      </c>
      <c r="H33" s="10" t="str">
        <f>IF(LARGE([1]Turnaje!F120:BX120,4)=0,"",LARGE([1]Turnaje!F120:BX120,4))</f>
        <v/>
      </c>
      <c r="I33" s="10" t="str">
        <f>IF(LARGE([1]Turnaje!F120:BX120,5)=0,"",LARGE([1]Turnaje!F120:BX120,5))</f>
        <v/>
      </c>
      <c r="J33" s="10" t="str">
        <f>IF(LARGE([1]Turnaje!F120:BX120,6)=0,"",LARGE([1]Turnaje!F120:BX120,6))</f>
        <v/>
      </c>
      <c r="K33" s="10" t="str">
        <f>IF(LARGE([1]Turnaje!F120:BX120,7)=0,"",LARGE([1]Turnaje!F120:BX120,7))</f>
        <v/>
      </c>
      <c r="L33" s="10" t="str">
        <f>IF(LARGE([1]Turnaje!F120:BX120,8)=0,"",LARGE([1]Turnaje!F120:BX120,8))</f>
        <v/>
      </c>
      <c r="M33" s="9">
        <f>SUM(E33:L33)</f>
        <v>97</v>
      </c>
      <c r="N33" s="11">
        <f>COUNT(E33:L33)</f>
        <v>3</v>
      </c>
    </row>
    <row r="34" spans="1:14" x14ac:dyDescent="0.25">
      <c r="A34" s="8" t="s">
        <v>138</v>
      </c>
      <c r="B34" s="23" t="str">
        <f>IF([1]Turnaje!B315="","",[1]Turnaje!B315)</f>
        <v>UHLÍŘ Matěj</v>
      </c>
      <c r="C34" s="23" t="str">
        <f>IF([1]Turnaje!C315="","",[1]Turnaje!C315)</f>
        <v>Gunners Břeclav</v>
      </c>
      <c r="D34" s="106" t="str">
        <f>IF([1]Turnaje!E315="","",[1]Turnaje!E315)</f>
        <v>Z</v>
      </c>
      <c r="E34" s="10">
        <f>IF(LARGE([1]Turnaje!F315:BX315,1)=0,"",LARGE([1]Turnaje!F315:BX315,1))</f>
        <v>67</v>
      </c>
      <c r="F34" s="10">
        <f>IF(LARGE([1]Turnaje!F315:BX315,2)=0,"",LARGE([1]Turnaje!F315:BX315,2))</f>
        <v>24</v>
      </c>
      <c r="G34" s="10" t="str">
        <f>IF(LARGE([1]Turnaje!F315:BX315,3)=0,"",LARGE([1]Turnaje!F315:BX315,3))</f>
        <v/>
      </c>
      <c r="H34" s="10" t="str">
        <f>IF(LARGE([1]Turnaje!F315:BX315,4)=0,"",LARGE([1]Turnaje!F315:BX315,4))</f>
        <v/>
      </c>
      <c r="I34" s="10" t="str">
        <f>IF(LARGE([1]Turnaje!F315:BX315,5)=0,"",LARGE([1]Turnaje!F315:BX315,5))</f>
        <v/>
      </c>
      <c r="J34" s="10" t="str">
        <f>IF(LARGE([1]Turnaje!F315:BX315,6)=0,"",LARGE([1]Turnaje!F315:BX315,6))</f>
        <v/>
      </c>
      <c r="K34" s="10" t="str">
        <f>IF(LARGE([1]Turnaje!F315:BX315,7)=0,"",LARGE([1]Turnaje!F315:BX315,7))</f>
        <v/>
      </c>
      <c r="L34" s="10" t="str">
        <f>IF(LARGE([1]Turnaje!F315:BX315,8)=0,"",LARGE([1]Turnaje!F315:BX315,8))</f>
        <v/>
      </c>
      <c r="M34" s="9">
        <f>SUM(E34:L34)</f>
        <v>91</v>
      </c>
      <c r="N34" s="11">
        <f>COUNT(E34:L34)</f>
        <v>2</v>
      </c>
    </row>
    <row r="35" spans="1:14" x14ac:dyDescent="0.25">
      <c r="A35" s="8" t="s">
        <v>139</v>
      </c>
      <c r="B35" s="23" t="str">
        <f>IF([1]Turnaje!B138="","",[1]Turnaje!B138)</f>
        <v>KOKŠÁL Patrik</v>
      </c>
      <c r="C35" s="23" t="str">
        <f>IF([1]Turnaje!C138="","",[1]Turnaje!C138)</f>
        <v>SVČ Most</v>
      </c>
      <c r="D35" s="106" t="str">
        <f>IF([1]Turnaje!E138="","",[1]Turnaje!E138)</f>
        <v>P</v>
      </c>
      <c r="E35" s="10">
        <f>IF(LARGE([1]Turnaje!F138:BX138,1)=0,"",LARGE([1]Turnaje!F138:BX138,1))</f>
        <v>47</v>
      </c>
      <c r="F35" s="10">
        <f>IF(LARGE([1]Turnaje!F138:BX138,2)=0,"",LARGE([1]Turnaje!F138:BX138,2))</f>
        <v>16</v>
      </c>
      <c r="G35" s="10">
        <f>IF(LARGE([1]Turnaje!F138:BX138,3)=0,"",LARGE([1]Turnaje!F138:BX138,3))</f>
        <v>16</v>
      </c>
      <c r="H35" s="10">
        <f>IF(LARGE([1]Turnaje!F138:BX138,4)=0,"",LARGE([1]Turnaje!F138:BX138,4))</f>
        <v>8</v>
      </c>
      <c r="I35" s="10" t="str">
        <f>IF(LARGE([1]Turnaje!F138:BX138,5)=0,"",LARGE([1]Turnaje!F138:BX138,5))</f>
        <v/>
      </c>
      <c r="J35" s="10" t="str">
        <f>IF(LARGE([1]Turnaje!F138:BX138,6)=0,"",LARGE([1]Turnaje!F138:BX138,6))</f>
        <v/>
      </c>
      <c r="K35" s="10" t="str">
        <f>IF(LARGE([1]Turnaje!F138:BX138,7)=0,"",LARGE([1]Turnaje!F138:BX138,7))</f>
        <v/>
      </c>
      <c r="L35" s="10" t="str">
        <f>IF(LARGE([1]Turnaje!F138:BX138,8)=0,"",LARGE([1]Turnaje!F138:BX138,8))</f>
        <v/>
      </c>
      <c r="M35" s="9">
        <f>SUM(E35:L35)</f>
        <v>87</v>
      </c>
      <c r="N35" s="11">
        <f>COUNT(E35:L35)</f>
        <v>4</v>
      </c>
    </row>
    <row r="36" spans="1:14" x14ac:dyDescent="0.25">
      <c r="A36" s="8" t="s">
        <v>140</v>
      </c>
      <c r="B36" s="23" t="str">
        <f>IF([1]Turnaje!B238="","",[1]Turnaje!B238)</f>
        <v>PLOCEK David</v>
      </c>
      <c r="C36" s="23" t="str">
        <f>IF([1]Turnaje!C238="","",[1]Turnaje!C238)</f>
        <v>SHK Kadolec</v>
      </c>
      <c r="D36" s="106" t="str">
        <f>IF([1]Turnaje!E238="","",[1]Turnaje!E238)</f>
        <v>Z</v>
      </c>
      <c r="E36" s="10">
        <f>IF(LARGE([1]Turnaje!F238:BX238,1)=0,"",LARGE([1]Turnaje!F238:BX238,1))</f>
        <v>55</v>
      </c>
      <c r="F36" s="10">
        <f>IF(LARGE([1]Turnaje!F238:BX238,2)=0,"",LARGE([1]Turnaje!F238:BX238,2))</f>
        <v>16</v>
      </c>
      <c r="G36" s="10">
        <f>IF(LARGE([1]Turnaje!F238:BX238,3)=0,"",LARGE([1]Turnaje!F238:BX238,3))</f>
        <v>6</v>
      </c>
      <c r="H36" s="10">
        <f>IF(LARGE([1]Turnaje!F238:BX238,4)=0,"",LARGE([1]Turnaje!F238:BX238,4))</f>
        <v>5</v>
      </c>
      <c r="I36" s="10" t="str">
        <f>IF(LARGE([1]Turnaje!F238:BX238,5)=0,"",LARGE([1]Turnaje!F238:BX238,5))</f>
        <v/>
      </c>
      <c r="J36" s="10" t="str">
        <f>IF(LARGE([1]Turnaje!F238:BX238,6)=0,"",LARGE([1]Turnaje!F238:BX238,6))</f>
        <v/>
      </c>
      <c r="K36" s="10" t="str">
        <f>IF(LARGE([1]Turnaje!F238:BX238,7)=0,"",LARGE([1]Turnaje!F238:BX238,7))</f>
        <v/>
      </c>
      <c r="L36" s="10" t="str">
        <f>IF(LARGE([1]Turnaje!F238:BX238,8)=0,"",LARGE([1]Turnaje!F238:BX238,8))</f>
        <v/>
      </c>
      <c r="M36" s="9">
        <f>SUM(E36:L36)</f>
        <v>82</v>
      </c>
      <c r="N36" s="11">
        <f>COUNT(E36:L36)</f>
        <v>4</v>
      </c>
    </row>
    <row r="37" spans="1:14" x14ac:dyDescent="0.25">
      <c r="A37" s="8" t="s">
        <v>141</v>
      </c>
      <c r="B37" s="23" t="str">
        <f>IF([1]Turnaje!B258="","",[1]Turnaje!B258)</f>
        <v>PUDELKA Vojtěch</v>
      </c>
      <c r="C37" s="23" t="str">
        <f>IF([1]Turnaje!C258="","",[1]Turnaje!C258)</f>
        <v>Gunners Břeclav</v>
      </c>
      <c r="D37" s="106" t="str">
        <f>IF([1]Turnaje!E258="","",[1]Turnaje!E258)</f>
        <v>Z</v>
      </c>
      <c r="E37" s="10">
        <f>IF(LARGE([1]Turnaje!F258:BX258,1)=0,"",LARGE([1]Turnaje!F258:BX258,1))</f>
        <v>81</v>
      </c>
      <c r="F37" s="10" t="str">
        <f>IF(LARGE([1]Turnaje!F258:BX258,2)=0,"",LARGE([1]Turnaje!F258:BX258,2))</f>
        <v/>
      </c>
      <c r="G37" s="10" t="str">
        <f>IF(LARGE([1]Turnaje!F258:BX258,3)=0,"",LARGE([1]Turnaje!F258:BX258,3))</f>
        <v/>
      </c>
      <c r="H37" s="10" t="str">
        <f>IF(LARGE([1]Turnaje!F258:BX258,4)=0,"",LARGE([1]Turnaje!F258:BX258,4))</f>
        <v/>
      </c>
      <c r="I37" s="10" t="str">
        <f>IF(LARGE([1]Turnaje!F258:BX258,5)=0,"",LARGE([1]Turnaje!F258:BX258,5))</f>
        <v/>
      </c>
      <c r="J37" s="10" t="str">
        <f>IF(LARGE([1]Turnaje!F258:BX258,6)=0,"",LARGE([1]Turnaje!F258:BX258,6))</f>
        <v/>
      </c>
      <c r="K37" s="10" t="str">
        <f>IF(LARGE([1]Turnaje!F258:BX258,7)=0,"",LARGE([1]Turnaje!F258:BX258,7))</f>
        <v/>
      </c>
      <c r="L37" s="10" t="str">
        <f>IF(LARGE([1]Turnaje!F258:BX258,8)=0,"",LARGE([1]Turnaje!F258:BX258,8))</f>
        <v/>
      </c>
      <c r="M37" s="9">
        <f>SUM(E37:L37)</f>
        <v>81</v>
      </c>
      <c r="N37" s="11">
        <f>COUNT(E37:L37)</f>
        <v>1</v>
      </c>
    </row>
    <row r="38" spans="1:14" x14ac:dyDescent="0.25">
      <c r="A38" s="8" t="s">
        <v>142</v>
      </c>
      <c r="B38" s="23" t="str">
        <f>IF([1]Turnaje!B305="","",[1]Turnaje!B305)</f>
        <v>ŠVÉDA Marek</v>
      </c>
      <c r="C38" s="23" t="str">
        <f>IF([1]Turnaje!C305="","",[1]Turnaje!C305)</f>
        <v>THE Orel Bohunice</v>
      </c>
      <c r="D38" s="106" t="str">
        <f>IF([1]Turnaje!E305="","",[1]Turnaje!E305)</f>
        <v>Z</v>
      </c>
      <c r="E38" s="10">
        <f>IF(LARGE([1]Turnaje!F305:BX305,1)=0,"",LARGE([1]Turnaje!F305:BX305,1))</f>
        <v>59</v>
      </c>
      <c r="F38" s="10">
        <f>IF(LARGE([1]Turnaje!F305:BX305,2)=0,"",LARGE([1]Turnaje!F305:BX305,2))</f>
        <v>17</v>
      </c>
      <c r="G38" s="10">
        <f>IF(LARGE([1]Turnaje!F305:BX305,3)=0,"",LARGE([1]Turnaje!F305:BX305,3))</f>
        <v>4</v>
      </c>
      <c r="H38" s="10">
        <f>IF(LARGE([1]Turnaje!F305:BX305,4)=0,"",LARGE([1]Turnaje!F305:BX305,4))</f>
        <v>1</v>
      </c>
      <c r="I38" s="10" t="str">
        <f>IF(LARGE([1]Turnaje!F305:BX305,5)=0,"",LARGE([1]Turnaje!F305:BX305,5))</f>
        <v/>
      </c>
      <c r="J38" s="10" t="str">
        <f>IF(LARGE([1]Turnaje!F305:BX305,6)=0,"",LARGE([1]Turnaje!F305:BX305,6))</f>
        <v/>
      </c>
      <c r="K38" s="10" t="str">
        <f>IF(LARGE([1]Turnaje!F305:BX305,7)=0,"",LARGE([1]Turnaje!F305:BX305,7))</f>
        <v/>
      </c>
      <c r="L38" s="10" t="str">
        <f>IF(LARGE([1]Turnaje!F305:BX305,8)=0,"",LARGE([1]Turnaje!F305:BX305,8))</f>
        <v/>
      </c>
      <c r="M38" s="9">
        <f>SUM(E38:L38)</f>
        <v>81</v>
      </c>
      <c r="N38" s="11">
        <f>COUNT(E38:L38)</f>
        <v>4</v>
      </c>
    </row>
    <row r="39" spans="1:14" x14ac:dyDescent="0.25">
      <c r="A39" s="8" t="s">
        <v>143</v>
      </c>
      <c r="B39" s="23" t="str">
        <f>IF([1]Turnaje!B325="","",[1]Turnaje!B325)</f>
        <v>VAŇO Martin</v>
      </c>
      <c r="C39" s="23" t="str">
        <f>IF([1]Turnaje!C325="","",[1]Turnaje!C325)</f>
        <v>Real Draci 18.ZŠ Most</v>
      </c>
      <c r="D39" s="106" t="str">
        <f>IF([1]Turnaje!E325="","",[1]Turnaje!E325)</f>
        <v>Z</v>
      </c>
      <c r="E39" s="10">
        <f>IF(LARGE([1]Turnaje!F325:BX325,1)=0,"",LARGE([1]Turnaje!F325:BX325,1))</f>
        <v>33</v>
      </c>
      <c r="F39" s="10">
        <f>IF(LARGE([1]Turnaje!F325:BX325,2)=0,"",LARGE([1]Turnaje!F325:BX325,2))</f>
        <v>26</v>
      </c>
      <c r="G39" s="10">
        <f>IF(LARGE([1]Turnaje!F325:BX325,3)=0,"",LARGE([1]Turnaje!F325:BX325,3))</f>
        <v>12</v>
      </c>
      <c r="H39" s="10">
        <f>IF(LARGE([1]Turnaje!F325:BX325,4)=0,"",LARGE([1]Turnaje!F325:BX325,4))</f>
        <v>10</v>
      </c>
      <c r="I39" s="10" t="str">
        <f>IF(LARGE([1]Turnaje!F325:BX325,5)=0,"",LARGE([1]Turnaje!F325:BX325,5))</f>
        <v/>
      </c>
      <c r="J39" s="10" t="str">
        <f>IF(LARGE([1]Turnaje!F325:BX325,6)=0,"",LARGE([1]Turnaje!F325:BX325,6))</f>
        <v/>
      </c>
      <c r="K39" s="10" t="str">
        <f>IF(LARGE([1]Turnaje!F325:BX325,7)=0,"",LARGE([1]Turnaje!F325:BX325,7))</f>
        <v/>
      </c>
      <c r="L39" s="10" t="str">
        <f>IF(LARGE([1]Turnaje!F325:BX325,8)=0,"",LARGE([1]Turnaje!F325:BX325,8))</f>
        <v/>
      </c>
      <c r="M39" s="9">
        <f>SUM(E39:L39)</f>
        <v>81</v>
      </c>
      <c r="N39" s="11">
        <f>COUNT(E39:L39)</f>
        <v>4</v>
      </c>
    </row>
    <row r="40" spans="1:14" x14ac:dyDescent="0.25">
      <c r="A40" s="8" t="s">
        <v>144</v>
      </c>
      <c r="B40" s="23" t="str">
        <f>IF([1]Turnaje!B339="","",[1]Turnaje!B339)</f>
        <v>VRONKA Jaroslav</v>
      </c>
      <c r="C40" s="23" t="str">
        <f>IF([1]Turnaje!C339="","",[1]Turnaje!C339)</f>
        <v>BHC TJ Sokol Bohumín</v>
      </c>
      <c r="D40" s="106" t="str">
        <f>IF([1]Turnaje!E339="","",[1]Turnaje!E339)</f>
        <v>Z</v>
      </c>
      <c r="E40" s="10">
        <f>IF(LARGE([1]Turnaje!F339:BX339,1)=0,"",LARGE([1]Turnaje!F339:BX339,1))</f>
        <v>77</v>
      </c>
      <c r="F40" s="10" t="str">
        <f>IF(LARGE([1]Turnaje!F339:BX339,2)=0,"",LARGE([1]Turnaje!F339:BX339,2))</f>
        <v/>
      </c>
      <c r="G40" s="10" t="str">
        <f>IF(LARGE([1]Turnaje!F339:BX339,3)=0,"",LARGE([1]Turnaje!F339:BX339,3))</f>
        <v/>
      </c>
      <c r="H40" s="10" t="str">
        <f>IF(LARGE([1]Turnaje!F339:BX339,4)=0,"",LARGE([1]Turnaje!F339:BX339,4))</f>
        <v/>
      </c>
      <c r="I40" s="10" t="str">
        <f>IF(LARGE([1]Turnaje!F339:BX339,5)=0,"",LARGE([1]Turnaje!F339:BX339,5))</f>
        <v/>
      </c>
      <c r="J40" s="10" t="str">
        <f>IF(LARGE([1]Turnaje!F339:BX339,6)=0,"",LARGE([1]Turnaje!F339:BX339,6))</f>
        <v/>
      </c>
      <c r="K40" s="10" t="str">
        <f>IF(LARGE([1]Turnaje!F339:BX339,7)=0,"",LARGE([1]Turnaje!F339:BX339,7))</f>
        <v/>
      </c>
      <c r="L40" s="10" t="str">
        <f>IF(LARGE([1]Turnaje!F339:BX339,8)=0,"",LARGE([1]Turnaje!F339:BX339,8))</f>
        <v/>
      </c>
      <c r="M40" s="9">
        <f>SUM(E40:L40)</f>
        <v>77</v>
      </c>
      <c r="N40" s="11">
        <f>COUNT(E40:L40)</f>
        <v>1</v>
      </c>
    </row>
    <row r="41" spans="1:14" x14ac:dyDescent="0.25">
      <c r="A41" s="8" t="s">
        <v>145</v>
      </c>
      <c r="B41" s="23" t="str">
        <f>IF([1]Turnaje!B199="","",[1]Turnaje!B199)</f>
        <v>MIKUŠ  Dominik</v>
      </c>
      <c r="C41" s="23" t="str">
        <f>IF([1]Turnaje!C199="","",[1]Turnaje!C199)</f>
        <v>BHL Žďár nad Sázavou</v>
      </c>
      <c r="D41" s="106" t="str">
        <f>IF([1]Turnaje!E199="","",[1]Turnaje!E199)</f>
        <v>P</v>
      </c>
      <c r="E41" s="10">
        <f>IF(LARGE([1]Turnaje!F199:BX199,1)=0,"",LARGE([1]Turnaje!F199:BX199,1))</f>
        <v>62</v>
      </c>
      <c r="F41" s="10">
        <f>IF(LARGE([1]Turnaje!F199:BX199,2)=0,"",LARGE([1]Turnaje!F199:BX199,2))</f>
        <v>12</v>
      </c>
      <c r="G41" s="10" t="str">
        <f>IF(LARGE([1]Turnaje!F199:BX199,3)=0,"",LARGE([1]Turnaje!F199:BX199,3))</f>
        <v/>
      </c>
      <c r="H41" s="10" t="str">
        <f>IF(LARGE([1]Turnaje!F199:BX199,4)=0,"",LARGE([1]Turnaje!F199:BX199,4))</f>
        <v/>
      </c>
      <c r="I41" s="10" t="str">
        <f>IF(LARGE([1]Turnaje!F199:BX199,5)=0,"",LARGE([1]Turnaje!F199:BX199,5))</f>
        <v/>
      </c>
      <c r="J41" s="10" t="str">
        <f>IF(LARGE([1]Turnaje!F199:BX199,6)=0,"",LARGE([1]Turnaje!F199:BX199,6))</f>
        <v/>
      </c>
      <c r="K41" s="10" t="str">
        <f>IF(LARGE([1]Turnaje!F199:BX199,7)=0,"",LARGE([1]Turnaje!F199:BX199,7))</f>
        <v/>
      </c>
      <c r="L41" s="10" t="str">
        <f>IF(LARGE([1]Turnaje!F199:BX199,8)=0,"",LARGE([1]Turnaje!F199:BX199,8))</f>
        <v/>
      </c>
      <c r="M41" s="9">
        <f>SUM(E41:L41)</f>
        <v>74</v>
      </c>
      <c r="N41" s="11">
        <f>COUNT(E41:L41)</f>
        <v>2</v>
      </c>
    </row>
    <row r="42" spans="1:14" x14ac:dyDescent="0.25">
      <c r="A42" s="8" t="s">
        <v>146</v>
      </c>
      <c r="B42" s="23" t="str">
        <f>IF([1]Turnaje!B272="","",[1]Turnaje!B272)</f>
        <v>SKLENÁŘ David</v>
      </c>
      <c r="C42" s="23" t="str">
        <f>IF([1]Turnaje!C272="","",[1]Turnaje!C272)</f>
        <v>KSH ZŠ Meziboří</v>
      </c>
      <c r="D42" s="106" t="str">
        <f>IF([1]Turnaje!E272="","",[1]Turnaje!E272)</f>
        <v>P</v>
      </c>
      <c r="E42" s="10">
        <f>IF(LARGE([1]Turnaje!F272:BX272,1)=0,"",LARGE([1]Turnaje!F272:BX272,1))</f>
        <v>40</v>
      </c>
      <c r="F42" s="10">
        <f>IF(LARGE([1]Turnaje!F272:BX272,2)=0,"",LARGE([1]Turnaje!F272:BX272,2))</f>
        <v>30</v>
      </c>
      <c r="G42" s="10" t="str">
        <f>IF(LARGE([1]Turnaje!F272:BX272,3)=0,"",LARGE([1]Turnaje!F272:BX272,3))</f>
        <v/>
      </c>
      <c r="H42" s="10" t="str">
        <f>IF(LARGE([1]Turnaje!F272:BX272,4)=0,"",LARGE([1]Turnaje!F272:BX272,4))</f>
        <v/>
      </c>
      <c r="I42" s="10" t="str">
        <f>IF(LARGE([1]Turnaje!F272:BX272,5)=0,"",LARGE([1]Turnaje!F272:BX272,5))</f>
        <v/>
      </c>
      <c r="J42" s="10" t="str">
        <f>IF(LARGE([1]Turnaje!F272:BX272,6)=0,"",LARGE([1]Turnaje!F272:BX272,6))</f>
        <v/>
      </c>
      <c r="K42" s="10" t="str">
        <f>IF(LARGE([1]Turnaje!F272:BX272,7)=0,"",LARGE([1]Turnaje!F272:BX272,7))</f>
        <v/>
      </c>
      <c r="L42" s="10" t="str">
        <f>IF(LARGE([1]Turnaje!F272:BX272,8)=0,"",LARGE([1]Turnaje!F272:BX272,8))</f>
        <v/>
      </c>
      <c r="M42" s="9">
        <f>SUM(E42:L42)</f>
        <v>70</v>
      </c>
      <c r="N42" s="11">
        <f>COUNT(E42:L42)</f>
        <v>2</v>
      </c>
    </row>
    <row r="43" spans="1:14" x14ac:dyDescent="0.25">
      <c r="A43" s="8" t="s">
        <v>147</v>
      </c>
      <c r="B43" s="23" t="str">
        <f>IF([1]Turnaje!B326="","",[1]Turnaje!B326)</f>
        <v>VESELÝ Aleš</v>
      </c>
      <c r="C43" s="23" t="str">
        <f>IF([1]Turnaje!C326="","",[1]Turnaje!C326)</f>
        <v>BHC 15.ZŠ Most</v>
      </c>
      <c r="D43" s="106" t="str">
        <f>IF([1]Turnaje!E326="","",[1]Turnaje!E326)</f>
        <v>Z</v>
      </c>
      <c r="E43" s="10">
        <f>IF(LARGE([1]Turnaje!F326:BX326,1)=0,"",LARGE([1]Turnaje!F326:BX326,1))</f>
        <v>21</v>
      </c>
      <c r="F43" s="10">
        <f>IF(LARGE([1]Turnaje!F326:BX326,2)=0,"",LARGE([1]Turnaje!F326:BX326,2))</f>
        <v>20</v>
      </c>
      <c r="G43" s="10">
        <f>IF(LARGE([1]Turnaje!F326:BX326,3)=0,"",LARGE([1]Turnaje!F326:BX326,3))</f>
        <v>14</v>
      </c>
      <c r="H43" s="10">
        <f>IF(LARGE([1]Turnaje!F326:BX326,4)=0,"",LARGE([1]Turnaje!F326:BX326,4))</f>
        <v>11</v>
      </c>
      <c r="I43" s="10">
        <f>IF(LARGE([1]Turnaje!F326:BX326,5)=0,"",LARGE([1]Turnaje!F326:BX326,5))</f>
        <v>3</v>
      </c>
      <c r="J43" s="10" t="str">
        <f>IF(LARGE([1]Turnaje!F326:BX326,6)=0,"",LARGE([1]Turnaje!F326:BX326,6))</f>
        <v/>
      </c>
      <c r="K43" s="10" t="str">
        <f>IF(LARGE([1]Turnaje!F326:BX326,7)=0,"",LARGE([1]Turnaje!F326:BX326,7))</f>
        <v/>
      </c>
      <c r="L43" s="10" t="str">
        <f>IF(LARGE([1]Turnaje!F326:BX326,8)=0,"",LARGE([1]Turnaje!F326:BX326,8))</f>
        <v/>
      </c>
      <c r="M43" s="9">
        <f>SUM(E43:L43)</f>
        <v>69</v>
      </c>
      <c r="N43" s="11">
        <f>COUNT(E43:L43)</f>
        <v>5</v>
      </c>
    </row>
    <row r="44" spans="1:14" x14ac:dyDescent="0.25">
      <c r="A44" s="8" t="s">
        <v>148</v>
      </c>
      <c r="B44" s="23" t="str">
        <f>IF([1]Turnaje!B294="","",[1]Turnaje!B294)</f>
        <v>ŠERÁK Jan</v>
      </c>
      <c r="C44" s="23" t="str">
        <f>IF([1]Turnaje!C294="","",[1]Turnaje!C294)</f>
        <v>SHK Kadolec</v>
      </c>
      <c r="D44" s="106" t="str">
        <f>IF([1]Turnaje!E294="","",[1]Turnaje!E294)</f>
        <v>Z</v>
      </c>
      <c r="E44" s="10">
        <f>IF(LARGE([1]Turnaje!F294:BX294,1)=0,"",LARGE([1]Turnaje!F294:BX294,1))</f>
        <v>24</v>
      </c>
      <c r="F44" s="10">
        <f>IF(LARGE([1]Turnaje!F294:BX294,2)=0,"",LARGE([1]Turnaje!F294:BX294,2))</f>
        <v>24</v>
      </c>
      <c r="G44" s="10">
        <f>IF(LARGE([1]Turnaje!F294:BX294,3)=0,"",LARGE([1]Turnaje!F294:BX294,3))</f>
        <v>11</v>
      </c>
      <c r="H44" s="10">
        <f>IF(LARGE([1]Turnaje!F294:BX294,4)=0,"",LARGE([1]Turnaje!F294:BX294,4))</f>
        <v>8</v>
      </c>
      <c r="I44" s="10">
        <f>IF(LARGE([1]Turnaje!F294:BX294,5)=0,"",LARGE([1]Turnaje!F294:BX294,5))</f>
        <v>1</v>
      </c>
      <c r="J44" s="10" t="str">
        <f>IF(LARGE([1]Turnaje!F294:BX294,6)=0,"",LARGE([1]Turnaje!F294:BX294,6))</f>
        <v/>
      </c>
      <c r="K44" s="10" t="str">
        <f>IF(LARGE([1]Turnaje!F294:BX294,7)=0,"",LARGE([1]Turnaje!F294:BX294,7))</f>
        <v/>
      </c>
      <c r="L44" s="10" t="str">
        <f>IF(LARGE([1]Turnaje!F294:BX294,8)=0,"",LARGE([1]Turnaje!F294:BX294,8))</f>
        <v/>
      </c>
      <c r="M44" s="9">
        <f>SUM(E44:L44)</f>
        <v>68</v>
      </c>
      <c r="N44" s="11">
        <f>COUNT(E44:L44)</f>
        <v>5</v>
      </c>
    </row>
    <row r="45" spans="1:14" x14ac:dyDescent="0.25">
      <c r="A45" s="8" t="s">
        <v>149</v>
      </c>
      <c r="B45" s="23" t="str">
        <f>IF([1]Turnaje!B163="","",[1]Turnaje!B163)</f>
        <v>KUČERA David</v>
      </c>
      <c r="C45" s="23" t="str">
        <f>IF([1]Turnaje!C163="","",[1]Turnaje!C163)</f>
        <v>SVČ Most</v>
      </c>
      <c r="D45" s="106" t="str">
        <f>IF([1]Turnaje!E163="","",[1]Turnaje!E163)</f>
        <v>Z</v>
      </c>
      <c r="E45" s="10">
        <f>IF(LARGE([1]Turnaje!F163:BX163,1)=0,"",LARGE([1]Turnaje!F163:BX163,1))</f>
        <v>48</v>
      </c>
      <c r="F45" s="10">
        <f>IF(LARGE([1]Turnaje!F163:BX163,2)=0,"",LARGE([1]Turnaje!F163:BX163,2))</f>
        <v>19</v>
      </c>
      <c r="G45" s="10" t="str">
        <f>IF(LARGE([1]Turnaje!F163:BX163,3)=0,"",LARGE([1]Turnaje!F163:BX163,3))</f>
        <v/>
      </c>
      <c r="H45" s="10" t="str">
        <f>IF(LARGE([1]Turnaje!F163:BX163,4)=0,"",LARGE([1]Turnaje!F163:BX163,4))</f>
        <v/>
      </c>
      <c r="I45" s="10" t="str">
        <f>IF(LARGE([1]Turnaje!F163:BX163,5)=0,"",LARGE([1]Turnaje!F163:BX163,5))</f>
        <v/>
      </c>
      <c r="J45" s="10" t="str">
        <f>IF(LARGE([1]Turnaje!F163:BX163,6)=0,"",LARGE([1]Turnaje!F163:BX163,6))</f>
        <v/>
      </c>
      <c r="K45" s="10" t="str">
        <f>IF(LARGE([1]Turnaje!F163:BX163,7)=0,"",LARGE([1]Turnaje!F163:BX163,7))</f>
        <v/>
      </c>
      <c r="L45" s="10" t="str">
        <f>IF(LARGE([1]Turnaje!F163:BX163,8)=0,"",LARGE([1]Turnaje!F163:BX163,8))</f>
        <v/>
      </c>
      <c r="M45" s="9">
        <f>SUM(E45:L45)</f>
        <v>67</v>
      </c>
      <c r="N45" s="11">
        <f>COUNT(E45:L45)</f>
        <v>2</v>
      </c>
    </row>
    <row r="46" spans="1:14" x14ac:dyDescent="0.25">
      <c r="A46" s="8" t="s">
        <v>150</v>
      </c>
      <c r="B46" s="23" t="str">
        <f>IF([1]Turnaje!B277="","",[1]Turnaje!B277)</f>
        <v>SMIALEK Patryk</v>
      </c>
      <c r="C46" s="23" t="str">
        <f>IF([1]Turnaje!C277="","",[1]Turnaje!C277)</f>
        <v>Poland</v>
      </c>
      <c r="D46" s="106" t="str">
        <f>IF([1]Turnaje!E277="","",[1]Turnaje!E277)</f>
        <v>Z</v>
      </c>
      <c r="E46" s="10">
        <f>IF(LARGE([1]Turnaje!F277:BX277,1)=0,"",LARGE([1]Turnaje!F277:BX277,1))</f>
        <v>65</v>
      </c>
      <c r="F46" s="10">
        <f>IF(LARGE([1]Turnaje!F277:BX277,2)=0,"",LARGE([1]Turnaje!F277:BX277,2))</f>
        <v>1</v>
      </c>
      <c r="G46" s="10" t="str">
        <f>IF(LARGE([1]Turnaje!F277:BX277,3)=0,"",LARGE([1]Turnaje!F277:BX277,3))</f>
        <v/>
      </c>
      <c r="H46" s="10" t="str">
        <f>IF(LARGE([1]Turnaje!F277:BX277,4)=0,"",LARGE([1]Turnaje!F277:BX277,4))</f>
        <v/>
      </c>
      <c r="I46" s="10" t="str">
        <f>IF(LARGE([1]Turnaje!F277:BX277,5)=0,"",LARGE([1]Turnaje!F277:BX277,5))</f>
        <v/>
      </c>
      <c r="J46" s="10" t="str">
        <f>IF(LARGE([1]Turnaje!F277:BX277,6)=0,"",LARGE([1]Turnaje!F277:BX277,6))</f>
        <v/>
      </c>
      <c r="K46" s="10" t="str">
        <f>IF(LARGE([1]Turnaje!F277:BX277,7)=0,"",LARGE([1]Turnaje!F277:BX277,7))</f>
        <v/>
      </c>
      <c r="L46" s="10" t="str">
        <f>IF(LARGE([1]Turnaje!F277:BX277,8)=0,"",LARGE([1]Turnaje!F277:BX277,8))</f>
        <v/>
      </c>
      <c r="M46" s="9">
        <f>SUM(E46:L46)</f>
        <v>66</v>
      </c>
      <c r="N46" s="11">
        <f>COUNT(E46:L46)</f>
        <v>2</v>
      </c>
    </row>
    <row r="47" spans="1:14" x14ac:dyDescent="0.25">
      <c r="A47" s="8" t="s">
        <v>151</v>
      </c>
      <c r="B47" s="23" t="str">
        <f>IF([1]Turnaje!B32="","",[1]Turnaje!B32)</f>
        <v>ČECH Michael</v>
      </c>
      <c r="C47" s="23" t="str">
        <f>IF([1]Turnaje!C32="","",[1]Turnaje!C32)</f>
        <v>Real Draci 18.ZŠ Most</v>
      </c>
      <c r="D47" s="106" t="str">
        <f>IF([1]Turnaje!E32="","",[1]Turnaje!E32)</f>
        <v>Z</v>
      </c>
      <c r="E47" s="10">
        <f>IF(LARGE([1]Turnaje!F32:BX32,1)=0,"",LARGE([1]Turnaje!F32:BX32,1))</f>
        <v>45</v>
      </c>
      <c r="F47" s="10">
        <f>IF(LARGE([1]Turnaje!F32:BX32,2)=0,"",LARGE([1]Turnaje!F32:BX32,2))</f>
        <v>17</v>
      </c>
      <c r="G47" s="10" t="str">
        <f>IF(LARGE([1]Turnaje!F32:BX32,3)=0,"",LARGE([1]Turnaje!F32:BX32,3))</f>
        <v/>
      </c>
      <c r="H47" s="10" t="str">
        <f>IF(LARGE([1]Turnaje!F32:BX32,4)=0,"",LARGE([1]Turnaje!F32:BX32,4))</f>
        <v/>
      </c>
      <c r="I47" s="10" t="str">
        <f>IF(LARGE([1]Turnaje!F32:BX32,5)=0,"",LARGE([1]Turnaje!F32:BX32,5))</f>
        <v/>
      </c>
      <c r="J47" s="10" t="str">
        <f>IF(LARGE([1]Turnaje!F32:BX32,6)=0,"",LARGE([1]Turnaje!F32:BX32,6))</f>
        <v/>
      </c>
      <c r="K47" s="10" t="str">
        <f>IF(LARGE([1]Turnaje!F32:BX32,7)=0,"",LARGE([1]Turnaje!F32:BX32,7))</f>
        <v/>
      </c>
      <c r="L47" s="10" t="str">
        <f>IF(LARGE([1]Turnaje!F32:BX32,8)=0,"",LARGE([1]Turnaje!F32:BX32,8))</f>
        <v/>
      </c>
      <c r="M47" s="9">
        <f>SUM(E47:L47)</f>
        <v>62</v>
      </c>
      <c r="N47" s="11">
        <f>COUNT(E47:L47)</f>
        <v>2</v>
      </c>
    </row>
    <row r="48" spans="1:14" x14ac:dyDescent="0.25">
      <c r="A48" s="8" t="s">
        <v>152</v>
      </c>
      <c r="B48" s="23" t="str">
        <f>IF([1]Turnaje!B276="","",[1]Turnaje!B276)</f>
        <v>SLAVÍČEK Ondřej</v>
      </c>
      <c r="C48" s="23" t="str">
        <f>IF([1]Turnaje!C276="","",[1]Turnaje!C276)</f>
        <v>KSH ZŠ Meziboří</v>
      </c>
      <c r="D48" s="106" t="str">
        <f>IF([1]Turnaje!E276="","",[1]Turnaje!E276)</f>
        <v>P</v>
      </c>
      <c r="E48" s="10">
        <f>IF(LARGE([1]Turnaje!F276:BX276,1)=0,"",LARGE([1]Turnaje!F276:BX276,1))</f>
        <v>32</v>
      </c>
      <c r="F48" s="10">
        <f>IF(LARGE([1]Turnaje!F276:BX276,2)=0,"",LARGE([1]Turnaje!F276:BX276,2))</f>
        <v>19</v>
      </c>
      <c r="G48" s="10" t="str">
        <f>IF(LARGE([1]Turnaje!F276:BX276,3)=0,"",LARGE([1]Turnaje!F276:BX276,3))</f>
        <v/>
      </c>
      <c r="H48" s="10" t="str">
        <f>IF(LARGE([1]Turnaje!F276:BX276,4)=0,"",LARGE([1]Turnaje!F276:BX276,4))</f>
        <v/>
      </c>
      <c r="I48" s="10" t="str">
        <f>IF(LARGE([1]Turnaje!F276:BX276,5)=0,"",LARGE([1]Turnaje!F276:BX276,5))</f>
        <v/>
      </c>
      <c r="J48" s="10" t="str">
        <f>IF(LARGE([1]Turnaje!F276:BX276,6)=0,"",LARGE([1]Turnaje!F276:BX276,6))</f>
        <v/>
      </c>
      <c r="K48" s="10" t="str">
        <f>IF(LARGE([1]Turnaje!F276:BX276,7)=0,"",LARGE([1]Turnaje!F276:BX276,7))</f>
        <v/>
      </c>
      <c r="L48" s="10" t="str">
        <f>IF(LARGE([1]Turnaje!F276:BX276,8)=0,"",LARGE([1]Turnaje!F276:BX276,8))</f>
        <v/>
      </c>
      <c r="M48" s="9">
        <f>SUM(E48:L48)</f>
        <v>51</v>
      </c>
      <c r="N48" s="11">
        <f>COUNT(E48:L48)</f>
        <v>2</v>
      </c>
    </row>
    <row r="49" spans="1:14" x14ac:dyDescent="0.25">
      <c r="A49" s="8" t="s">
        <v>153</v>
      </c>
      <c r="B49" s="23" t="str">
        <f>IF([1]Turnaje!B123="","",[1]Turnaje!B123)</f>
        <v>JIČÍNSKÝ David</v>
      </c>
      <c r="C49" s="23" t="str">
        <f>IF([1]Turnaje!C123="","",[1]Turnaje!C123)</f>
        <v>SHK Kadolec</v>
      </c>
      <c r="D49" s="106" t="str">
        <f>IF([1]Turnaje!E123="","",[1]Turnaje!E123)</f>
        <v>Z</v>
      </c>
      <c r="E49" s="10">
        <f>IF(LARGE([1]Turnaje!F123:BX123,1)=0,"",LARGE([1]Turnaje!F123:BX123,1))</f>
        <v>20</v>
      </c>
      <c r="F49" s="10">
        <f>IF(LARGE([1]Turnaje!F123:BX123,2)=0,"",LARGE([1]Turnaje!F123:BX123,2))</f>
        <v>17</v>
      </c>
      <c r="G49" s="10">
        <f>IF(LARGE([1]Turnaje!F123:BX123,3)=0,"",LARGE([1]Turnaje!F123:BX123,3))</f>
        <v>10</v>
      </c>
      <c r="H49" s="10">
        <f>IF(LARGE([1]Turnaje!F123:BX123,4)=0,"",LARGE([1]Turnaje!F123:BX123,4))</f>
        <v>3</v>
      </c>
      <c r="I49" s="10" t="str">
        <f>IF(LARGE([1]Turnaje!F123:BX123,5)=0,"",LARGE([1]Turnaje!F123:BX123,5))</f>
        <v/>
      </c>
      <c r="J49" s="10" t="str">
        <f>IF(LARGE([1]Turnaje!F123:BX123,6)=0,"",LARGE([1]Turnaje!F123:BX123,6))</f>
        <v/>
      </c>
      <c r="K49" s="10" t="str">
        <f>IF(LARGE([1]Turnaje!F123:BX123,7)=0,"",LARGE([1]Turnaje!F123:BX123,7))</f>
        <v/>
      </c>
      <c r="L49" s="10" t="str">
        <f>IF(LARGE([1]Turnaje!F123:BX123,8)=0,"",LARGE([1]Turnaje!F123:BX123,8))</f>
        <v/>
      </c>
      <c r="M49" s="9">
        <f>SUM(E49:L49)</f>
        <v>50</v>
      </c>
      <c r="N49" s="11">
        <f>COUNT(E49:L49)</f>
        <v>4</v>
      </c>
    </row>
    <row r="50" spans="1:14" x14ac:dyDescent="0.25">
      <c r="A50" s="8" t="s">
        <v>154</v>
      </c>
      <c r="B50" s="23" t="str">
        <f>IF([1]Turnaje!B94="","",[1]Turnaje!B94)</f>
        <v>HAVLÁK Lukáš</v>
      </c>
      <c r="C50" s="23" t="str">
        <f>IF([1]Turnaje!C94="","",[1]Turnaje!C94)</f>
        <v>BHC 15.ZŠ Most</v>
      </c>
      <c r="D50" s="106" t="str">
        <f>IF([1]Turnaje!E94="","",[1]Turnaje!E94)</f>
        <v>Z</v>
      </c>
      <c r="E50" s="10">
        <f>IF(LARGE([1]Turnaje!F94:BX94,1)=0,"",LARGE([1]Turnaje!F94:BX94,1))</f>
        <v>32</v>
      </c>
      <c r="F50" s="10">
        <f>IF(LARGE([1]Turnaje!F94:BX94,2)=0,"",LARGE([1]Turnaje!F94:BX94,2))</f>
        <v>16</v>
      </c>
      <c r="G50" s="10" t="str">
        <f>IF(LARGE([1]Turnaje!F94:BX94,3)=0,"",LARGE([1]Turnaje!F94:BX94,3))</f>
        <v/>
      </c>
      <c r="H50" s="10" t="str">
        <f>IF(LARGE([1]Turnaje!F94:BX94,4)=0,"",LARGE([1]Turnaje!F94:BX94,4))</f>
        <v/>
      </c>
      <c r="I50" s="10" t="str">
        <f>IF(LARGE([1]Turnaje!F94:BX94,5)=0,"",LARGE([1]Turnaje!F94:BX94,5))</f>
        <v/>
      </c>
      <c r="J50" s="10" t="str">
        <f>IF(LARGE([1]Turnaje!F94:BX94,6)=0,"",LARGE([1]Turnaje!F94:BX94,6))</f>
        <v/>
      </c>
      <c r="K50" s="10" t="str">
        <f>IF(LARGE([1]Turnaje!F94:BX94,7)=0,"",LARGE([1]Turnaje!F94:BX94,7))</f>
        <v/>
      </c>
      <c r="L50" s="10" t="str">
        <f>IF(LARGE([1]Turnaje!F94:BX94,8)=0,"",LARGE([1]Turnaje!F94:BX94,8))</f>
        <v/>
      </c>
      <c r="M50" s="9">
        <f>SUM(E50:L50)</f>
        <v>48</v>
      </c>
      <c r="N50" s="11">
        <f>COUNT(E50:L50)</f>
        <v>2</v>
      </c>
    </row>
    <row r="51" spans="1:14" x14ac:dyDescent="0.25">
      <c r="A51" s="8" t="s">
        <v>155</v>
      </c>
      <c r="B51" s="23" t="str">
        <f>IF([1]Turnaje!B7="","",[1]Turnaje!B7)</f>
        <v>ATTAK Vladislav</v>
      </c>
      <c r="C51" s="23" t="str">
        <f>IF([1]Turnaje!C7="","",[1]Turnaje!C7)</f>
        <v>SVČ Most</v>
      </c>
      <c r="D51" s="106" t="str">
        <f>IF([1]Turnaje!E7="","",[1]Turnaje!E7)</f>
        <v>P</v>
      </c>
      <c r="E51" s="10">
        <f>IF(LARGE([1]Turnaje!F7:BX7,1)=0,"",LARGE([1]Turnaje!F7:BX7,1))</f>
        <v>11</v>
      </c>
      <c r="F51" s="10">
        <f>IF(LARGE([1]Turnaje!F7:BX7,2)=0,"",LARGE([1]Turnaje!F7:BX7,2))</f>
        <v>10</v>
      </c>
      <c r="G51" s="10">
        <f>IF(LARGE([1]Turnaje!F7:BX7,3)=0,"",LARGE([1]Turnaje!F7:BX7,3))</f>
        <v>10</v>
      </c>
      <c r="H51" s="10">
        <f>IF(LARGE([1]Turnaje!F7:BX7,4)=0,"",LARGE([1]Turnaje!F7:BX7,4))</f>
        <v>9</v>
      </c>
      <c r="I51" s="10">
        <f>IF(LARGE([1]Turnaje!F7:BX7,5)=0,"",LARGE([1]Turnaje!F7:BX7,5))</f>
        <v>8</v>
      </c>
      <c r="J51" s="10" t="str">
        <f>IF(LARGE([1]Turnaje!F7:BX7,6)=0,"",LARGE([1]Turnaje!F7:BX7,6))</f>
        <v/>
      </c>
      <c r="K51" s="10" t="str">
        <f>IF(LARGE([1]Turnaje!F7:BX7,7)=0,"",LARGE([1]Turnaje!F7:BX7,7))</f>
        <v/>
      </c>
      <c r="L51" s="10" t="str">
        <f>IF(LARGE([1]Turnaje!F7:BX7,8)=0,"",LARGE([1]Turnaje!F7:BX7,8))</f>
        <v/>
      </c>
      <c r="M51" s="9">
        <f>SUM(E51:L51)</f>
        <v>48</v>
      </c>
      <c r="N51" s="11">
        <f>COUNT(E51:L51)</f>
        <v>5</v>
      </c>
    </row>
    <row r="52" spans="1:14" x14ac:dyDescent="0.25">
      <c r="A52" s="8" t="s">
        <v>156</v>
      </c>
      <c r="B52" s="23" t="str">
        <f>IF([1]Turnaje!B140="","",[1]Turnaje!B140)</f>
        <v>KOMAN David</v>
      </c>
      <c r="C52" s="23" t="str">
        <f>IF([1]Turnaje!C140="","",[1]Turnaje!C140)</f>
        <v>Černí Tygři 3.ZŠ Most</v>
      </c>
      <c r="D52" s="106" t="str">
        <f>IF([1]Turnaje!E140="","",[1]Turnaje!E140)</f>
        <v>P</v>
      </c>
      <c r="E52" s="10">
        <f>IF(LARGE([1]Turnaje!F140:BX140,1)=0,"",LARGE([1]Turnaje!F140:BX140,1))</f>
        <v>27</v>
      </c>
      <c r="F52" s="10">
        <f>IF(LARGE([1]Turnaje!F140:BX140,2)=0,"",LARGE([1]Turnaje!F140:BX140,2))</f>
        <v>20</v>
      </c>
      <c r="G52" s="10" t="str">
        <f>IF(LARGE([1]Turnaje!F140:BX140,3)=0,"",LARGE([1]Turnaje!F140:BX140,3))</f>
        <v/>
      </c>
      <c r="H52" s="10" t="str">
        <f>IF(LARGE([1]Turnaje!F140:BX140,4)=0,"",LARGE([1]Turnaje!F140:BX140,4))</f>
        <v/>
      </c>
      <c r="I52" s="10" t="str">
        <f>IF(LARGE([1]Turnaje!F140:BX140,5)=0,"",LARGE([1]Turnaje!F140:BX140,5))</f>
        <v/>
      </c>
      <c r="J52" s="10" t="str">
        <f>IF(LARGE([1]Turnaje!F140:BX140,6)=0,"",LARGE([1]Turnaje!F140:BX140,6))</f>
        <v/>
      </c>
      <c r="K52" s="10" t="str">
        <f>IF(LARGE([1]Turnaje!F140:BX140,7)=0,"",LARGE([1]Turnaje!F140:BX140,7))</f>
        <v/>
      </c>
      <c r="L52" s="10" t="str">
        <f>IF(LARGE([1]Turnaje!F140:BX140,8)=0,"",LARGE([1]Turnaje!F140:BX140,8))</f>
        <v/>
      </c>
      <c r="M52" s="9">
        <f>SUM(E52:L52)</f>
        <v>47</v>
      </c>
      <c r="N52" s="11">
        <f>COUNT(E52:L52)</f>
        <v>2</v>
      </c>
    </row>
    <row r="53" spans="1:14" x14ac:dyDescent="0.25">
      <c r="A53" s="8" t="s">
        <v>157</v>
      </c>
      <c r="B53" s="23" t="str">
        <f>IF([1]Turnaje!B320="","",[1]Turnaje!B320)</f>
        <v>VALVODA Daniel</v>
      </c>
      <c r="C53" s="23" t="str">
        <f>IF([1]Turnaje!C320="","",[1]Turnaje!C320)</f>
        <v>Real Draci 18.ZŠ Most</v>
      </c>
      <c r="D53" s="106" t="str">
        <f>IF([1]Turnaje!E320="","",[1]Turnaje!E320)</f>
        <v>Z</v>
      </c>
      <c r="E53" s="10">
        <f>IF(LARGE([1]Turnaje!F320:BX320,1)=0,"",LARGE([1]Turnaje!F320:BX320,1))</f>
        <v>26</v>
      </c>
      <c r="F53" s="10">
        <f>IF(LARGE([1]Turnaje!F320:BX320,2)=0,"",LARGE([1]Turnaje!F320:BX320,2))</f>
        <v>21</v>
      </c>
      <c r="G53" s="10" t="str">
        <f>IF(LARGE([1]Turnaje!F320:BX320,3)=0,"",LARGE([1]Turnaje!F320:BX320,3))</f>
        <v/>
      </c>
      <c r="H53" s="10" t="str">
        <f>IF(LARGE([1]Turnaje!F320:BX320,4)=0,"",LARGE([1]Turnaje!F320:BX320,4))</f>
        <v/>
      </c>
      <c r="I53" s="10" t="str">
        <f>IF(LARGE([1]Turnaje!F320:BX320,5)=0,"",LARGE([1]Turnaje!F320:BX320,5))</f>
        <v/>
      </c>
      <c r="J53" s="10" t="str">
        <f>IF(LARGE([1]Turnaje!F320:BX320,6)=0,"",LARGE([1]Turnaje!F320:BX320,6))</f>
        <v/>
      </c>
      <c r="K53" s="10" t="str">
        <f>IF(LARGE([1]Turnaje!F320:BX320,7)=0,"",LARGE([1]Turnaje!F320:BX320,7))</f>
        <v/>
      </c>
      <c r="L53" s="10" t="str">
        <f>IF(LARGE([1]Turnaje!F320:BX320,8)=0,"",LARGE([1]Turnaje!F320:BX320,8))</f>
        <v/>
      </c>
      <c r="M53" s="9">
        <f>SUM(E53:L53)</f>
        <v>47</v>
      </c>
      <c r="N53" s="11">
        <f>COUNT(E53:L53)</f>
        <v>2</v>
      </c>
    </row>
    <row r="54" spans="1:14" x14ac:dyDescent="0.25">
      <c r="A54" s="8" t="s">
        <v>158</v>
      </c>
      <c r="B54" s="23" t="str">
        <f>IF([1]Turnaje!B79="","",[1]Turnaje!B79)</f>
        <v>GABČO Marek</v>
      </c>
      <c r="C54" s="23" t="str">
        <f>IF([1]Turnaje!C79="","",[1]Turnaje!C79)</f>
        <v>ZŠ Janov</v>
      </c>
      <c r="D54" s="106" t="str">
        <f>IF([1]Turnaje!E79="","",[1]Turnaje!E79)</f>
        <v>Z</v>
      </c>
      <c r="E54" s="10">
        <f>IF(LARGE([1]Turnaje!F79:BX79,1)=0,"",LARGE([1]Turnaje!F79:BX79,1))</f>
        <v>46</v>
      </c>
      <c r="F54" s="10" t="str">
        <f>IF(LARGE([1]Turnaje!F79:BX79,2)=0,"",LARGE([1]Turnaje!F79:BX79,2))</f>
        <v/>
      </c>
      <c r="G54" s="10" t="str">
        <f>IF(LARGE([1]Turnaje!F79:BX79,3)=0,"",LARGE([1]Turnaje!F79:BX79,3))</f>
        <v/>
      </c>
      <c r="H54" s="10" t="str">
        <f>IF(LARGE([1]Turnaje!F79:BX79,4)=0,"",LARGE([1]Turnaje!F79:BX79,4))</f>
        <v/>
      </c>
      <c r="I54" s="10" t="str">
        <f>IF(LARGE([1]Turnaje!F79:BX79,5)=0,"",LARGE([1]Turnaje!F79:BX79,5))</f>
        <v/>
      </c>
      <c r="J54" s="10" t="str">
        <f>IF(LARGE([1]Turnaje!F79:BX79,6)=0,"",LARGE([1]Turnaje!F79:BX79,6))</f>
        <v/>
      </c>
      <c r="K54" s="10" t="str">
        <f>IF(LARGE([1]Turnaje!F79:BX79,7)=0,"",LARGE([1]Turnaje!F79:BX79,7))</f>
        <v/>
      </c>
      <c r="L54" s="10" t="str">
        <f>IF(LARGE([1]Turnaje!F79:BX79,8)=0,"",LARGE([1]Turnaje!F79:BX79,8))</f>
        <v/>
      </c>
      <c r="M54" s="9">
        <f>SUM(E54:L54)</f>
        <v>46</v>
      </c>
      <c r="N54" s="11">
        <f>COUNT(E54:L54)</f>
        <v>1</v>
      </c>
    </row>
    <row r="55" spans="1:14" x14ac:dyDescent="0.25">
      <c r="A55" s="8" t="s">
        <v>159</v>
      </c>
      <c r="B55" s="23" t="str">
        <f>IF([1]Turnaje!B360="","",[1]Turnaje!B360)</f>
        <v>GONČAR Jakub</v>
      </c>
      <c r="C55" s="23" t="str">
        <f>IF([1]Turnaje!C360="","",[1]Turnaje!C360)</f>
        <v>KSH Draci Třebenice</v>
      </c>
      <c r="D55" s="106" t="str">
        <f>IF([1]Turnaje!E360="","",[1]Turnaje!E360)</f>
        <v>Z</v>
      </c>
      <c r="E55" s="10">
        <f>IF(LARGE([1]Turnaje!F360:BX360,1)=0,"",LARGE([1]Turnaje!F360:BX360,1))</f>
        <v>46</v>
      </c>
      <c r="F55" s="10" t="str">
        <f>IF(LARGE([1]Turnaje!F360:BX360,2)=0,"",LARGE([1]Turnaje!F360:BX360,2))</f>
        <v/>
      </c>
      <c r="G55" s="10" t="str">
        <f>IF(LARGE([1]Turnaje!F360:BX360,3)=0,"",LARGE([1]Turnaje!F360:BX360,3))</f>
        <v/>
      </c>
      <c r="H55" s="10" t="str">
        <f>IF(LARGE([1]Turnaje!F360:BX360,4)=0,"",LARGE([1]Turnaje!F360:BX360,4))</f>
        <v/>
      </c>
      <c r="I55" s="10" t="str">
        <f>IF(LARGE([1]Turnaje!F360:BX360,5)=0,"",LARGE([1]Turnaje!F360:BX360,5))</f>
        <v/>
      </c>
      <c r="J55" s="10" t="str">
        <f>IF(LARGE([1]Turnaje!F360:BX360,6)=0,"",LARGE([1]Turnaje!F360:BX360,6))</f>
        <v/>
      </c>
      <c r="K55" s="10" t="str">
        <f>IF(LARGE([1]Turnaje!F360:BX360,7)=0,"",LARGE([1]Turnaje!F360:BX360,7))</f>
        <v/>
      </c>
      <c r="L55" s="10" t="str">
        <f>IF(LARGE([1]Turnaje!F360:BX360,8)=0,"",LARGE([1]Turnaje!F360:BX360,8))</f>
        <v/>
      </c>
      <c r="M55" s="9">
        <f>SUM(E55:L55)</f>
        <v>46</v>
      </c>
      <c r="N55" s="11">
        <f>COUNT(E55:L55)</f>
        <v>1</v>
      </c>
    </row>
    <row r="56" spans="1:14" x14ac:dyDescent="0.25">
      <c r="A56" s="8" t="s">
        <v>160</v>
      </c>
      <c r="B56" s="23" t="str">
        <f>IF([1]Turnaje!B245="","",[1]Turnaje!B245)</f>
        <v>POSPÍŠIL René Jun.</v>
      </c>
      <c r="C56" s="23" t="str">
        <f>IF([1]Turnaje!C245="","",[1]Turnaje!C245)</f>
        <v>KSH Draci Třebenice</v>
      </c>
      <c r="D56" s="106" t="str">
        <f>IF([1]Turnaje!E245="","",[1]Turnaje!E245)</f>
        <v>P</v>
      </c>
      <c r="E56" s="10">
        <f>IF(LARGE([1]Turnaje!F245:BX245,1)=0,"",LARGE([1]Turnaje!F245:BX245,1))</f>
        <v>25</v>
      </c>
      <c r="F56" s="10">
        <f>IF(LARGE([1]Turnaje!F245:BX245,2)=0,"",LARGE([1]Turnaje!F245:BX245,2))</f>
        <v>20</v>
      </c>
      <c r="G56" s="10" t="str">
        <f>IF(LARGE([1]Turnaje!F245:BX245,3)=0,"",LARGE([1]Turnaje!F245:BX245,3))</f>
        <v/>
      </c>
      <c r="H56" s="10" t="str">
        <f>IF(LARGE([1]Turnaje!F245:BX245,4)=0,"",LARGE([1]Turnaje!F245:BX245,4))</f>
        <v/>
      </c>
      <c r="I56" s="10" t="str">
        <f>IF(LARGE([1]Turnaje!F245:BX245,5)=0,"",LARGE([1]Turnaje!F245:BX245,5))</f>
        <v/>
      </c>
      <c r="J56" s="10" t="str">
        <f>IF(LARGE([1]Turnaje!F245:BX245,6)=0,"",LARGE([1]Turnaje!F245:BX245,6))</f>
        <v/>
      </c>
      <c r="K56" s="10" t="str">
        <f>IF(LARGE([1]Turnaje!F245:BX245,7)=0,"",LARGE([1]Turnaje!F245:BX245,7))</f>
        <v/>
      </c>
      <c r="L56" s="10" t="str">
        <f>IF(LARGE([1]Turnaje!F245:BX245,8)=0,"",LARGE([1]Turnaje!F245:BX245,8))</f>
        <v/>
      </c>
      <c r="M56" s="9">
        <f>SUM(E56:L56)</f>
        <v>45</v>
      </c>
      <c r="N56" s="11">
        <f>COUNT(E56:L56)</f>
        <v>2</v>
      </c>
    </row>
    <row r="57" spans="1:14" x14ac:dyDescent="0.25">
      <c r="A57" s="8" t="s">
        <v>161</v>
      </c>
      <c r="B57" s="23" t="str">
        <f>IF([1]Turnaje!B24="","",[1]Turnaje!B24)</f>
        <v>BREZÁNI Filip</v>
      </c>
      <c r="C57" s="23" t="str">
        <f>IF([1]Turnaje!C24="","",[1]Turnaje!C24)</f>
        <v>KSH ZŠ Meziboří</v>
      </c>
      <c r="D57" s="106" t="str">
        <f>IF([1]Turnaje!E24="","",[1]Turnaje!E24)</f>
        <v>P</v>
      </c>
      <c r="E57" s="10">
        <f>IF(LARGE([1]Turnaje!F24:BX24,1)=0,"",LARGE([1]Turnaje!F24:BX24,1))</f>
        <v>44</v>
      </c>
      <c r="F57" s="10" t="str">
        <f>IF(LARGE([1]Turnaje!F24:BX24,2)=0,"",LARGE([1]Turnaje!F24:BX24,2))</f>
        <v/>
      </c>
      <c r="G57" s="10" t="str">
        <f>IF(LARGE([1]Turnaje!F24:BX24,3)=0,"",LARGE([1]Turnaje!F24:BX24,3))</f>
        <v/>
      </c>
      <c r="H57" s="10" t="str">
        <f>IF(LARGE([1]Turnaje!F24:BX24,4)=0,"",LARGE([1]Turnaje!F24:BX24,4))</f>
        <v/>
      </c>
      <c r="I57" s="10" t="str">
        <f>IF(LARGE([1]Turnaje!F24:BX24,5)=0,"",LARGE([1]Turnaje!F24:BX24,5))</f>
        <v/>
      </c>
      <c r="J57" s="10" t="str">
        <f>IF(LARGE([1]Turnaje!F24:BX24,6)=0,"",LARGE([1]Turnaje!F24:BX24,6))</f>
        <v/>
      </c>
      <c r="K57" s="10" t="str">
        <f>IF(LARGE([1]Turnaje!F24:BX24,7)=0,"",LARGE([1]Turnaje!F24:BX24,7))</f>
        <v/>
      </c>
      <c r="L57" s="10" t="str">
        <f>IF(LARGE([1]Turnaje!F24:BX24,8)=0,"",LARGE([1]Turnaje!F24:BX24,8))</f>
        <v/>
      </c>
      <c r="M57" s="9">
        <f>SUM(E57:L57)</f>
        <v>44</v>
      </c>
      <c r="N57" s="11">
        <f>COUNT(E57:L57)</f>
        <v>1</v>
      </c>
    </row>
    <row r="58" spans="1:14" x14ac:dyDescent="0.25">
      <c r="A58" s="8" t="s">
        <v>162</v>
      </c>
      <c r="B58" s="23" t="str">
        <f>IF([1]Turnaje!B49="","",[1]Turnaje!B49)</f>
        <v>DRAHONSKÝ Jan</v>
      </c>
      <c r="C58" s="23" t="str">
        <f>IF([1]Turnaje!C49="","",[1]Turnaje!C49)</f>
        <v>BHC Dragons Modřice</v>
      </c>
      <c r="D58" s="106" t="str">
        <f>IF([1]Turnaje!E49="","",[1]Turnaje!E49)</f>
        <v>Z</v>
      </c>
      <c r="E58" s="10">
        <f>IF(LARGE([1]Turnaje!F49:BX49,1)=0,"",LARGE([1]Turnaje!F49:BX49,1))</f>
        <v>44</v>
      </c>
      <c r="F58" s="10" t="str">
        <f>IF(LARGE([1]Turnaje!F49:BX49,2)=0,"",LARGE([1]Turnaje!F49:BX49,2))</f>
        <v/>
      </c>
      <c r="G58" s="10" t="str">
        <f>IF(LARGE([1]Turnaje!F49:BX49,3)=0,"",LARGE([1]Turnaje!F49:BX49,3))</f>
        <v/>
      </c>
      <c r="H58" s="10" t="str">
        <f>IF(LARGE([1]Turnaje!F49:BX49,4)=0,"",LARGE([1]Turnaje!F49:BX49,4))</f>
        <v/>
      </c>
      <c r="I58" s="10" t="str">
        <f>IF(LARGE([1]Turnaje!F49:BX49,5)=0,"",LARGE([1]Turnaje!F49:BX49,5))</f>
        <v/>
      </c>
      <c r="J58" s="10" t="str">
        <f>IF(LARGE([1]Turnaje!F49:BX49,6)=0,"",LARGE([1]Turnaje!F49:BX49,6))</f>
        <v/>
      </c>
      <c r="K58" s="10" t="str">
        <f>IF(LARGE([1]Turnaje!F49:BX49,7)=0,"",LARGE([1]Turnaje!F49:BX49,7))</f>
        <v/>
      </c>
      <c r="L58" s="10" t="str">
        <f>IF(LARGE([1]Turnaje!F49:BX49,8)=0,"",LARGE([1]Turnaje!F49:BX49,8))</f>
        <v/>
      </c>
      <c r="M58" s="9">
        <f>SUM(E58:L58)</f>
        <v>44</v>
      </c>
      <c r="N58" s="11">
        <f>COUNT(E58:L58)</f>
        <v>1</v>
      </c>
    </row>
    <row r="59" spans="1:14" x14ac:dyDescent="0.25">
      <c r="A59" s="8" t="s">
        <v>163</v>
      </c>
      <c r="B59" s="23" t="str">
        <f>IF([1]Turnaje!B153="","",[1]Turnaje!B153)</f>
        <v>KOŽÍŠEK Jaroslav</v>
      </c>
      <c r="C59" s="23" t="str">
        <f>IF([1]Turnaje!C153="","",[1]Turnaje!C153)</f>
        <v>Černí Tygři 3.ZŠ Most</v>
      </c>
      <c r="D59" s="106" t="str">
        <f>IF([1]Turnaje!E153="","",[1]Turnaje!E153)</f>
        <v>P</v>
      </c>
      <c r="E59" s="10">
        <f>IF(LARGE([1]Turnaje!F153:BX153,1)=0,"",LARGE([1]Turnaje!F153:BX153,1))</f>
        <v>26</v>
      </c>
      <c r="F59" s="10">
        <f>IF(LARGE([1]Turnaje!F153:BX153,2)=0,"",LARGE([1]Turnaje!F153:BX153,2))</f>
        <v>16</v>
      </c>
      <c r="G59" s="10">
        <f>IF(LARGE([1]Turnaje!F153:BX153,3)=0,"",LARGE([1]Turnaje!F153:BX153,3))</f>
        <v>1</v>
      </c>
      <c r="H59" s="10" t="str">
        <f>IF(LARGE([1]Turnaje!F153:BX153,4)=0,"",LARGE([1]Turnaje!F153:BX153,4))</f>
        <v/>
      </c>
      <c r="I59" s="10" t="str">
        <f>IF(LARGE([1]Turnaje!F153:BX153,5)=0,"",LARGE([1]Turnaje!F153:BX153,5))</f>
        <v/>
      </c>
      <c r="J59" s="10" t="str">
        <f>IF(LARGE([1]Turnaje!F153:BX153,6)=0,"",LARGE([1]Turnaje!F153:BX153,6))</f>
        <v/>
      </c>
      <c r="K59" s="10" t="str">
        <f>IF(LARGE([1]Turnaje!F153:BX153,7)=0,"",LARGE([1]Turnaje!F153:BX153,7))</f>
        <v/>
      </c>
      <c r="L59" s="10" t="str">
        <f>IF(LARGE([1]Turnaje!F153:BX153,8)=0,"",LARGE([1]Turnaje!F153:BX153,8))</f>
        <v/>
      </c>
      <c r="M59" s="9">
        <f>SUM(E59:L59)</f>
        <v>43</v>
      </c>
      <c r="N59" s="11">
        <f>COUNT(E59:L59)</f>
        <v>3</v>
      </c>
    </row>
    <row r="60" spans="1:14" x14ac:dyDescent="0.25">
      <c r="A60" s="8" t="s">
        <v>164</v>
      </c>
      <c r="B60" s="23" t="str">
        <f>IF([1]Turnaje!B77="","",[1]Turnaje!B77)</f>
        <v>FRÝBERT Michal</v>
      </c>
      <c r="C60" s="23" t="str">
        <f>IF([1]Turnaje!C77="","",[1]Turnaje!C77)</f>
        <v>BHC 15.ZŠ Most</v>
      </c>
      <c r="D60" s="106" t="str">
        <f>IF([1]Turnaje!E77="","",[1]Turnaje!E77)</f>
        <v>P</v>
      </c>
      <c r="E60" s="10">
        <f>IF(LARGE([1]Turnaje!F77:BX77,1)=0,"",LARGE([1]Turnaje!F77:BX77,1))</f>
        <v>24</v>
      </c>
      <c r="F60" s="10">
        <f>IF(LARGE([1]Turnaje!F77:BX77,2)=0,"",LARGE([1]Turnaje!F77:BX77,2))</f>
        <v>13</v>
      </c>
      <c r="G60" s="10">
        <f>IF(LARGE([1]Turnaje!F77:BX77,3)=0,"",LARGE([1]Turnaje!F77:BX77,3))</f>
        <v>5</v>
      </c>
      <c r="H60" s="10" t="str">
        <f>IF(LARGE([1]Turnaje!F77:BX77,4)=0,"",LARGE([1]Turnaje!F77:BX77,4))</f>
        <v/>
      </c>
      <c r="I60" s="10" t="str">
        <f>IF(LARGE([1]Turnaje!F77:BX77,5)=0,"",LARGE([1]Turnaje!F77:BX77,5))</f>
        <v/>
      </c>
      <c r="J60" s="10" t="str">
        <f>IF(LARGE([1]Turnaje!F77:BX77,6)=0,"",LARGE([1]Turnaje!F77:BX77,6))</f>
        <v/>
      </c>
      <c r="K60" s="10" t="str">
        <f>IF(LARGE([1]Turnaje!F77:BX77,7)=0,"",LARGE([1]Turnaje!F77:BX77,7))</f>
        <v/>
      </c>
      <c r="L60" s="10" t="str">
        <f>IF(LARGE([1]Turnaje!F77:BX77,8)=0,"",LARGE([1]Turnaje!F77:BX77,8))</f>
        <v/>
      </c>
      <c r="M60" s="9">
        <f>SUM(E60:L60)</f>
        <v>42</v>
      </c>
      <c r="N60" s="11">
        <f>COUNT(E60:L60)</f>
        <v>3</v>
      </c>
    </row>
    <row r="61" spans="1:14" x14ac:dyDescent="0.25">
      <c r="A61" s="8" t="s">
        <v>165</v>
      </c>
      <c r="B61" s="23" t="str">
        <f>IF([1]Turnaje!B182="","",[1]Turnaje!B182)</f>
        <v>MAKULA Cyril</v>
      </c>
      <c r="C61" s="23" t="str">
        <f>IF([1]Turnaje!C182="","",[1]Turnaje!C182)</f>
        <v>ZŠ Janov</v>
      </c>
      <c r="D61" s="106" t="str">
        <f>IF([1]Turnaje!E182="","",[1]Turnaje!E182)</f>
        <v>P</v>
      </c>
      <c r="E61" s="10">
        <f>IF(LARGE([1]Turnaje!F182:BX182,1)=0,"",LARGE([1]Turnaje!F182:BX182,1))</f>
        <v>41</v>
      </c>
      <c r="F61" s="10" t="str">
        <f>IF(LARGE([1]Turnaje!F182:BX182,2)=0,"",LARGE([1]Turnaje!F182:BX182,2))</f>
        <v/>
      </c>
      <c r="G61" s="10" t="str">
        <f>IF(LARGE([1]Turnaje!F182:BX182,3)=0,"",LARGE([1]Turnaje!F182:BX182,3))</f>
        <v/>
      </c>
      <c r="H61" s="10" t="str">
        <f>IF(LARGE([1]Turnaje!F182:BX182,4)=0,"",LARGE([1]Turnaje!F182:BX182,4))</f>
        <v/>
      </c>
      <c r="I61" s="10" t="str">
        <f>IF(LARGE([1]Turnaje!F182:BX182,5)=0,"",LARGE([1]Turnaje!F182:BX182,5))</f>
        <v/>
      </c>
      <c r="J61" s="10" t="str">
        <f>IF(LARGE([1]Turnaje!F182:BX182,6)=0,"",LARGE([1]Turnaje!F182:BX182,6))</f>
        <v/>
      </c>
      <c r="K61" s="10" t="str">
        <f>IF(LARGE([1]Turnaje!F182:BX182,7)=0,"",LARGE([1]Turnaje!F182:BX182,7))</f>
        <v/>
      </c>
      <c r="L61" s="10" t="str">
        <f>IF(LARGE([1]Turnaje!F182:BX182,8)=0,"",LARGE([1]Turnaje!F182:BX182,8))</f>
        <v/>
      </c>
      <c r="M61" s="9">
        <f>SUM(E61:L61)</f>
        <v>41</v>
      </c>
      <c r="N61" s="11">
        <f>COUNT(E61:L61)</f>
        <v>1</v>
      </c>
    </row>
    <row r="62" spans="1:14" x14ac:dyDescent="0.25">
      <c r="A62" s="8" t="s">
        <v>166</v>
      </c>
      <c r="B62" s="23" t="str">
        <f>IF([1]Turnaje!B358="","",[1]Turnaje!B358)</f>
        <v>BOUZEK Jan</v>
      </c>
      <c r="C62" s="23" t="str">
        <f>IF([1]Turnaje!C358="","",[1]Turnaje!C358)</f>
        <v>KSH ZŠ Meziboří</v>
      </c>
      <c r="D62" s="106" t="str">
        <f>IF([1]Turnaje!E358="","",[1]Turnaje!E358)</f>
        <v>P</v>
      </c>
      <c r="E62" s="10">
        <f>IF(LARGE([1]Turnaje!F358:BX358,1)=0,"",LARGE([1]Turnaje!F358:BX358,1))</f>
        <v>40</v>
      </c>
      <c r="F62" s="10" t="str">
        <f>IF(LARGE([1]Turnaje!F358:BX358,2)=0,"",LARGE([1]Turnaje!F358:BX358,2))</f>
        <v/>
      </c>
      <c r="G62" s="10" t="str">
        <f>IF(LARGE([1]Turnaje!F358:BX358,3)=0,"",LARGE([1]Turnaje!F358:BX358,3))</f>
        <v/>
      </c>
      <c r="H62" s="10" t="str">
        <f>IF(LARGE([1]Turnaje!F358:BX358,4)=0,"",LARGE([1]Turnaje!F358:BX358,4))</f>
        <v/>
      </c>
      <c r="I62" s="10" t="str">
        <f>IF(LARGE([1]Turnaje!F358:BX358,5)=0,"",LARGE([1]Turnaje!F358:BX358,5))</f>
        <v/>
      </c>
      <c r="J62" s="10" t="str">
        <f>IF(LARGE([1]Turnaje!F358:BX358,6)=0,"",LARGE([1]Turnaje!F358:BX358,6))</f>
        <v/>
      </c>
      <c r="K62" s="10" t="str">
        <f>IF(LARGE([1]Turnaje!F358:BX358,7)=0,"",LARGE([1]Turnaje!F358:BX358,7))</f>
        <v/>
      </c>
      <c r="L62" s="10" t="str">
        <f>IF(LARGE([1]Turnaje!F358:BX358,8)=0,"",LARGE([1]Turnaje!F358:BX358,8))</f>
        <v/>
      </c>
      <c r="M62" s="9">
        <f>SUM(E62:L62)</f>
        <v>40</v>
      </c>
      <c r="N62" s="11">
        <f>COUNT(E62:L62)</f>
        <v>1</v>
      </c>
    </row>
    <row r="63" spans="1:14" x14ac:dyDescent="0.25">
      <c r="A63" s="8" t="s">
        <v>167</v>
      </c>
      <c r="B63" s="23" t="str">
        <f>IF([1]Turnaje!B55="","",[1]Turnaje!B55)</f>
        <v>FERKO Kevin</v>
      </c>
      <c r="C63" s="23" t="str">
        <f>IF([1]Turnaje!C55="","",[1]Turnaje!C55)</f>
        <v>ZŠ Janov</v>
      </c>
      <c r="D63" s="106" t="str">
        <f>IF([1]Turnaje!E55="","",[1]Turnaje!E55)</f>
        <v>Z</v>
      </c>
      <c r="E63" s="10">
        <f>IF(LARGE([1]Turnaje!F55:BX55,1)=0,"",LARGE([1]Turnaje!F55:BX55,1))</f>
        <v>38</v>
      </c>
      <c r="F63" s="10" t="str">
        <f>IF(LARGE([1]Turnaje!F55:BX55,2)=0,"",LARGE([1]Turnaje!F55:BX55,2))</f>
        <v/>
      </c>
      <c r="G63" s="10" t="str">
        <f>IF(LARGE([1]Turnaje!F55:BX55,3)=0,"",LARGE([1]Turnaje!F55:BX55,3))</f>
        <v/>
      </c>
      <c r="H63" s="10" t="str">
        <f>IF(LARGE([1]Turnaje!F55:BX55,4)=0,"",LARGE([1]Turnaje!F55:BX55,4))</f>
        <v/>
      </c>
      <c r="I63" s="10" t="str">
        <f>IF(LARGE([1]Turnaje!F55:BX55,5)=0,"",LARGE([1]Turnaje!F55:BX55,5))</f>
        <v/>
      </c>
      <c r="J63" s="10" t="str">
        <f>IF(LARGE([1]Turnaje!F55:BX55,6)=0,"",LARGE([1]Turnaje!F55:BX55,6))</f>
        <v/>
      </c>
      <c r="K63" s="10" t="str">
        <f>IF(LARGE([1]Turnaje!F55:BX55,7)=0,"",LARGE([1]Turnaje!F55:BX55,7))</f>
        <v/>
      </c>
      <c r="L63" s="10" t="str">
        <f>IF(LARGE([1]Turnaje!F55:BX55,8)=0,"",LARGE([1]Turnaje!F55:BX55,8))</f>
        <v/>
      </c>
      <c r="M63" s="9">
        <f>SUM(E63:L63)</f>
        <v>38</v>
      </c>
      <c r="N63" s="11">
        <f>COUNT(E63:L63)</f>
        <v>1</v>
      </c>
    </row>
    <row r="64" spans="1:14" x14ac:dyDescent="0.25">
      <c r="A64" s="8" t="s">
        <v>168</v>
      </c>
      <c r="B64" s="23" t="str">
        <f>IF([1]Turnaje!B134="","",[1]Turnaje!B134)</f>
        <v>KNAF Marek</v>
      </c>
      <c r="C64" s="23" t="str">
        <f>IF([1]Turnaje!C134="","",[1]Turnaje!C134)</f>
        <v>SVČ Most</v>
      </c>
      <c r="D64" s="106" t="str">
        <f>IF([1]Turnaje!E134="","",[1]Turnaje!E134)</f>
        <v>P</v>
      </c>
      <c r="E64" s="10">
        <f>IF(LARGE([1]Turnaje!F134:BX134,1)=0,"",LARGE([1]Turnaje!F134:BX134,1))</f>
        <v>10</v>
      </c>
      <c r="F64" s="10">
        <f>IF(LARGE([1]Turnaje!F134:BX134,2)=0,"",LARGE([1]Turnaje!F134:BX134,2))</f>
        <v>8</v>
      </c>
      <c r="G64" s="10">
        <f>IF(LARGE([1]Turnaje!F134:BX134,3)=0,"",LARGE([1]Turnaje!F134:BX134,3))</f>
        <v>6</v>
      </c>
      <c r="H64" s="10">
        <f>IF(LARGE([1]Turnaje!F134:BX134,4)=0,"",LARGE([1]Turnaje!F134:BX134,4))</f>
        <v>5</v>
      </c>
      <c r="I64" s="10">
        <f>IF(LARGE([1]Turnaje!F134:BX134,5)=0,"",LARGE([1]Turnaje!F134:BX134,5))</f>
        <v>5</v>
      </c>
      <c r="J64" s="10">
        <f>IF(LARGE([1]Turnaje!F134:BX134,6)=0,"",LARGE([1]Turnaje!F134:BX134,6))</f>
        <v>4</v>
      </c>
      <c r="K64" s="10" t="str">
        <f>IF(LARGE([1]Turnaje!F134:BX134,7)=0,"",LARGE([1]Turnaje!F134:BX134,7))</f>
        <v/>
      </c>
      <c r="L64" s="10" t="str">
        <f>IF(LARGE([1]Turnaje!F134:BX134,8)=0,"",LARGE([1]Turnaje!F134:BX134,8))</f>
        <v/>
      </c>
      <c r="M64" s="9">
        <f>SUM(E64:L64)</f>
        <v>38</v>
      </c>
      <c r="N64" s="11">
        <f>COUNT(E64:L64)</f>
        <v>6</v>
      </c>
    </row>
    <row r="65" spans="1:14" x14ac:dyDescent="0.25">
      <c r="A65" s="8" t="s">
        <v>169</v>
      </c>
      <c r="B65" s="23" t="str">
        <f>IF([1]Turnaje!B39="","",[1]Turnaje!B39)</f>
        <v>ČONKA Alexandr</v>
      </c>
      <c r="C65" s="23" t="str">
        <f>IF([1]Turnaje!C39="","",[1]Turnaje!C39)</f>
        <v>ZŠ Janov</v>
      </c>
      <c r="D65" s="106" t="str">
        <f>IF([1]Turnaje!E39="","",[1]Turnaje!E39)</f>
        <v>Z</v>
      </c>
      <c r="E65" s="10">
        <f>IF(LARGE([1]Turnaje!F39:BX39,1)=0,"",LARGE([1]Turnaje!F39:BX39,1))</f>
        <v>37</v>
      </c>
      <c r="F65" s="10" t="str">
        <f>IF(LARGE([1]Turnaje!F39:BX39,2)=0,"",LARGE([1]Turnaje!F39:BX39,2))</f>
        <v/>
      </c>
      <c r="G65" s="10" t="str">
        <f>IF(LARGE([1]Turnaje!F39:BX39,3)=0,"",LARGE([1]Turnaje!F39:BX39,3))</f>
        <v/>
      </c>
      <c r="H65" s="10" t="str">
        <f>IF(LARGE([1]Turnaje!F39:BX39,4)=0,"",LARGE([1]Turnaje!F39:BX39,4))</f>
        <v/>
      </c>
      <c r="I65" s="10" t="str">
        <f>IF(LARGE([1]Turnaje!F39:BX39,5)=0,"",LARGE([1]Turnaje!F39:BX39,5))</f>
        <v/>
      </c>
      <c r="J65" s="10" t="str">
        <f>IF(LARGE([1]Turnaje!F39:BX39,6)=0,"",LARGE([1]Turnaje!F39:BX39,6))</f>
        <v/>
      </c>
      <c r="K65" s="10" t="str">
        <f>IF(LARGE([1]Turnaje!F39:BX39,7)=0,"",LARGE([1]Turnaje!F39:BX39,7))</f>
        <v/>
      </c>
      <c r="L65" s="10" t="str">
        <f>IF(LARGE([1]Turnaje!F39:BX39,8)=0,"",LARGE([1]Turnaje!F39:BX39,8))</f>
        <v/>
      </c>
      <c r="M65" s="9">
        <f>SUM(E65:L65)</f>
        <v>37</v>
      </c>
      <c r="N65" s="11">
        <f>COUNT(E65:L65)</f>
        <v>1</v>
      </c>
    </row>
    <row r="66" spans="1:14" x14ac:dyDescent="0.25">
      <c r="A66" s="8" t="s">
        <v>171</v>
      </c>
      <c r="B66" s="23" t="str">
        <f>IF([1]Turnaje!B362="","",[1]Turnaje!B362)</f>
        <v>KONOPÍK Daniel</v>
      </c>
      <c r="C66" s="23" t="str">
        <f>IF([1]Turnaje!C362="","",[1]Turnaje!C362)</f>
        <v>KSH ZŠ Meziboří</v>
      </c>
      <c r="D66" s="106" t="str">
        <f>IF([1]Turnaje!E362="","",[1]Turnaje!E362)</f>
        <v>Z</v>
      </c>
      <c r="E66" s="10">
        <f>IF(LARGE([1]Turnaje!F362:BX362,1)=0,"",LARGE([1]Turnaje!F362:BX362,1))</f>
        <v>37</v>
      </c>
      <c r="F66" s="10" t="str">
        <f>IF(LARGE([1]Turnaje!F362:BX362,2)=0,"",LARGE([1]Turnaje!F362:BX362,2))</f>
        <v/>
      </c>
      <c r="G66" s="10" t="str">
        <f>IF(LARGE([1]Turnaje!F362:BX362,3)=0,"",LARGE([1]Turnaje!F362:BX362,3))</f>
        <v/>
      </c>
      <c r="H66" s="10" t="str">
        <f>IF(LARGE([1]Turnaje!F362:BX362,4)=0,"",LARGE([1]Turnaje!F362:BX362,4))</f>
        <v/>
      </c>
      <c r="I66" s="10" t="str">
        <f>IF(LARGE([1]Turnaje!F362:BX362,5)=0,"",LARGE([1]Turnaje!F362:BX362,5))</f>
        <v/>
      </c>
      <c r="J66" s="10" t="str">
        <f>IF(LARGE([1]Turnaje!F362:BX362,6)=0,"",LARGE([1]Turnaje!F362:BX362,6))</f>
        <v/>
      </c>
      <c r="K66" s="10" t="str">
        <f>IF(LARGE([1]Turnaje!F362:BX362,7)=0,"",LARGE([1]Turnaje!F362:BX362,7))</f>
        <v/>
      </c>
      <c r="L66" s="10" t="str">
        <f>IF(LARGE([1]Turnaje!F362:BX362,8)=0,"",LARGE([1]Turnaje!F362:BX362,8))</f>
        <v/>
      </c>
      <c r="M66" s="9">
        <f>SUM(E66:L66)</f>
        <v>37</v>
      </c>
      <c r="N66" s="11">
        <f>COUNT(E66:L66)</f>
        <v>1</v>
      </c>
    </row>
    <row r="67" spans="1:14" x14ac:dyDescent="0.25">
      <c r="A67" s="8" t="s">
        <v>172</v>
      </c>
      <c r="B67" s="23" t="str">
        <f>IF([1]Turnaje!B76="","",[1]Turnaje!B76)</f>
        <v>FRÝBERT Matyáš Jiří</v>
      </c>
      <c r="C67" s="23" t="str">
        <f>IF([1]Turnaje!C76="","",[1]Turnaje!C76)</f>
        <v>KSH ZŠ Meziboří</v>
      </c>
      <c r="D67" s="106" t="str">
        <f>IF([1]Turnaje!E76="","",[1]Turnaje!E76)</f>
        <v>P</v>
      </c>
      <c r="E67" s="10">
        <f>IF(LARGE([1]Turnaje!F76:BX76,1)=0,"",LARGE([1]Turnaje!F76:BX76,1))</f>
        <v>22</v>
      </c>
      <c r="F67" s="10">
        <f>IF(LARGE([1]Turnaje!F76:BX76,2)=0,"",LARGE([1]Turnaje!F76:BX76,2))</f>
        <v>9</v>
      </c>
      <c r="G67" s="10">
        <f>IF(LARGE([1]Turnaje!F76:BX76,3)=0,"",LARGE([1]Turnaje!F76:BX76,3))</f>
        <v>6</v>
      </c>
      <c r="H67" s="10" t="str">
        <f>IF(LARGE([1]Turnaje!F76:BX76,4)=0,"",LARGE([1]Turnaje!F76:BX76,4))</f>
        <v/>
      </c>
      <c r="I67" s="10" t="str">
        <f>IF(LARGE([1]Turnaje!F76:BX76,5)=0,"",LARGE([1]Turnaje!F76:BX76,5))</f>
        <v/>
      </c>
      <c r="J67" s="10" t="str">
        <f>IF(LARGE([1]Turnaje!F76:BX76,6)=0,"",LARGE([1]Turnaje!F76:BX76,6))</f>
        <v/>
      </c>
      <c r="K67" s="10" t="str">
        <f>IF(LARGE([1]Turnaje!F76:BX76,7)=0,"",LARGE([1]Turnaje!F76:BX76,7))</f>
        <v/>
      </c>
      <c r="L67" s="10" t="str">
        <f>IF(LARGE([1]Turnaje!F76:BX76,8)=0,"",LARGE([1]Turnaje!F76:BX76,8))</f>
        <v/>
      </c>
      <c r="M67" s="9">
        <f>SUM(E67:L67)</f>
        <v>37</v>
      </c>
      <c r="N67" s="11">
        <f>COUNT(E67:L67)</f>
        <v>3</v>
      </c>
    </row>
    <row r="68" spans="1:14" x14ac:dyDescent="0.25">
      <c r="A68" s="8" t="s">
        <v>173</v>
      </c>
      <c r="B68" s="23" t="str">
        <f>IF([1]Turnaje!B202="","",[1]Turnaje!B202)</f>
        <v>MODRA Lukáš</v>
      </c>
      <c r="C68" s="23" t="str">
        <f>IF([1]Turnaje!C202="","",[1]Turnaje!C202)</f>
        <v>ZŠ Slovácká Břeclav</v>
      </c>
      <c r="D68" s="106" t="str">
        <f>IF([1]Turnaje!E202="","",[1]Turnaje!E202)</f>
        <v>P</v>
      </c>
      <c r="E68" s="10">
        <f>IF(LARGE([1]Turnaje!F202:BX202,1)=0,"",LARGE([1]Turnaje!F202:BX202,1))</f>
        <v>35</v>
      </c>
      <c r="F68" s="10" t="str">
        <f>IF(LARGE([1]Turnaje!F202:BX202,2)=0,"",LARGE([1]Turnaje!F202:BX202,2))</f>
        <v/>
      </c>
      <c r="G68" s="10" t="str">
        <f>IF(LARGE([1]Turnaje!F202:BX202,3)=0,"",LARGE([1]Turnaje!F202:BX202,3))</f>
        <v/>
      </c>
      <c r="H68" s="10" t="str">
        <f>IF(LARGE([1]Turnaje!F202:BX202,4)=0,"",LARGE([1]Turnaje!F202:BX202,4))</f>
        <v/>
      </c>
      <c r="I68" s="10" t="str">
        <f>IF(LARGE([1]Turnaje!F202:BX202,5)=0,"",LARGE([1]Turnaje!F202:BX202,5))</f>
        <v/>
      </c>
      <c r="J68" s="10" t="str">
        <f>IF(LARGE([1]Turnaje!F202:BX202,6)=0,"",LARGE([1]Turnaje!F202:BX202,6))</f>
        <v/>
      </c>
      <c r="K68" s="10" t="str">
        <f>IF(LARGE([1]Turnaje!F202:BX202,7)=0,"",LARGE([1]Turnaje!F202:BX202,7))</f>
        <v/>
      </c>
      <c r="L68" s="10" t="str">
        <f>IF(LARGE([1]Turnaje!F202:BX202,8)=0,"",LARGE([1]Turnaje!F202:BX202,8))</f>
        <v/>
      </c>
      <c r="M68" s="9">
        <f>SUM(E68:L68)</f>
        <v>35</v>
      </c>
      <c r="N68" s="11">
        <f>COUNT(E68:L68)</f>
        <v>1</v>
      </c>
    </row>
    <row r="69" spans="1:14" x14ac:dyDescent="0.25">
      <c r="A69" s="8" t="s">
        <v>174</v>
      </c>
      <c r="B69" s="23" t="str">
        <f>IF([1]Turnaje!B338="","",[1]Turnaje!B338)</f>
        <v>VRÁTNÝ Jiří</v>
      </c>
      <c r="C69" s="23" t="str">
        <f>IF([1]Turnaje!C338="","",[1]Turnaje!C338)</f>
        <v>KSH ZŠ Meziboří</v>
      </c>
      <c r="D69" s="106" t="str">
        <f>IF([1]Turnaje!E338="","",[1]Turnaje!E338)</f>
        <v>P</v>
      </c>
      <c r="E69" s="10">
        <f>IF(LARGE([1]Turnaje!F338:BX338,1)=0,"",LARGE([1]Turnaje!F338:BX338,1))</f>
        <v>13</v>
      </c>
      <c r="F69" s="10">
        <f>IF(LARGE([1]Turnaje!F338:BX338,2)=0,"",LARGE([1]Turnaje!F338:BX338,2))</f>
        <v>11</v>
      </c>
      <c r="G69" s="10">
        <f>IF(LARGE([1]Turnaje!F338:BX338,3)=0,"",LARGE([1]Turnaje!F338:BX338,3))</f>
        <v>10</v>
      </c>
      <c r="H69" s="10" t="str">
        <f>IF(LARGE([1]Turnaje!F338:BX338,4)=0,"",LARGE([1]Turnaje!F338:BX338,4))</f>
        <v/>
      </c>
      <c r="I69" s="10" t="str">
        <f>IF(LARGE([1]Turnaje!F338:BX338,5)=0,"",LARGE([1]Turnaje!F338:BX338,5))</f>
        <v/>
      </c>
      <c r="J69" s="10" t="str">
        <f>IF(LARGE([1]Turnaje!F338:BX338,6)=0,"",LARGE([1]Turnaje!F338:BX338,6))</f>
        <v/>
      </c>
      <c r="K69" s="10" t="str">
        <f>IF(LARGE([1]Turnaje!F338:BX338,7)=0,"",LARGE([1]Turnaje!F338:BX338,7))</f>
        <v/>
      </c>
      <c r="L69" s="10" t="str">
        <f>IF(LARGE([1]Turnaje!F338:BX338,8)=0,"",LARGE([1]Turnaje!F338:BX338,8))</f>
        <v/>
      </c>
      <c r="M69" s="9">
        <f>SUM(E69:L69)</f>
        <v>34</v>
      </c>
      <c r="N69" s="11">
        <f>COUNT(E69:L69)</f>
        <v>3</v>
      </c>
    </row>
    <row r="70" spans="1:14" x14ac:dyDescent="0.25">
      <c r="A70" s="8" t="s">
        <v>175</v>
      </c>
      <c r="B70" s="23" t="str">
        <f>IF([1]Turnaje!B330="","",[1]Turnaje!B330)</f>
        <v>VLASÁK Ondřej</v>
      </c>
      <c r="C70" s="23" t="str">
        <f>IF([1]Turnaje!C330="","",[1]Turnaje!C330)</f>
        <v>ZŠ Hamry nad Sázavou</v>
      </c>
      <c r="D70" s="106" t="str">
        <f>IF([1]Turnaje!E330="","",[1]Turnaje!E330)</f>
        <v>P</v>
      </c>
      <c r="E70" s="10">
        <f>IF(LARGE([1]Turnaje!F330:BX330,1)=0,"",LARGE([1]Turnaje!F330:BX330,1))</f>
        <v>33</v>
      </c>
      <c r="F70" s="10" t="str">
        <f>IF(LARGE([1]Turnaje!F330:BX330,2)=0,"",LARGE([1]Turnaje!F330:BX330,2))</f>
        <v/>
      </c>
      <c r="G70" s="10" t="str">
        <f>IF(LARGE([1]Turnaje!F330:BX330,3)=0,"",LARGE([1]Turnaje!F330:BX330,3))</f>
        <v/>
      </c>
      <c r="H70" s="10" t="str">
        <f>IF(LARGE([1]Turnaje!F330:BX330,4)=0,"",LARGE([1]Turnaje!F330:BX330,4))</f>
        <v/>
      </c>
      <c r="I70" s="10" t="str">
        <f>IF(LARGE([1]Turnaje!F330:BX330,5)=0,"",LARGE([1]Turnaje!F330:BX330,5))</f>
        <v/>
      </c>
      <c r="J70" s="10" t="str">
        <f>IF(LARGE([1]Turnaje!F330:BX330,6)=0,"",LARGE([1]Turnaje!F330:BX330,6))</f>
        <v/>
      </c>
      <c r="K70" s="10" t="str">
        <f>IF(LARGE([1]Turnaje!F330:BX330,7)=0,"",LARGE([1]Turnaje!F330:BX330,7))</f>
        <v/>
      </c>
      <c r="L70" s="10" t="str">
        <f>IF(LARGE([1]Turnaje!F330:BX330,8)=0,"",LARGE([1]Turnaje!F330:BX330,8))</f>
        <v/>
      </c>
      <c r="M70" s="9">
        <f>SUM(E70:L70)</f>
        <v>33</v>
      </c>
      <c r="N70" s="11">
        <f>COUNT(E70:L70)</f>
        <v>1</v>
      </c>
    </row>
    <row r="71" spans="1:14" x14ac:dyDescent="0.25">
      <c r="A71" s="8" t="s">
        <v>176</v>
      </c>
      <c r="B71" s="23" t="str">
        <f>IF([1]Turnaje!B300="","",[1]Turnaje!B300)</f>
        <v>ŠNAJDR Petr</v>
      </c>
      <c r="C71" s="23" t="str">
        <f>IF([1]Turnaje!C300="","",[1]Turnaje!C300)</f>
        <v>KSH ZŠ Meziboří</v>
      </c>
      <c r="D71" s="106" t="str">
        <f>IF([1]Turnaje!E300="","",[1]Turnaje!E300)</f>
        <v>P</v>
      </c>
      <c r="E71" s="10">
        <f>IF(LARGE([1]Turnaje!F300:BX300,1)=0,"",LARGE([1]Turnaje!F300:BX300,1))</f>
        <v>19</v>
      </c>
      <c r="F71" s="10">
        <f>IF(LARGE([1]Turnaje!F300:BX300,2)=0,"",LARGE([1]Turnaje!F300:BX300,2))</f>
        <v>14</v>
      </c>
      <c r="G71" s="10" t="str">
        <f>IF(LARGE([1]Turnaje!F300:BX300,3)=0,"",LARGE([1]Turnaje!F300:BX300,3))</f>
        <v/>
      </c>
      <c r="H71" s="10" t="str">
        <f>IF(LARGE([1]Turnaje!F300:BX300,4)=0,"",LARGE([1]Turnaje!F300:BX300,4))</f>
        <v/>
      </c>
      <c r="I71" s="10" t="str">
        <f>IF(LARGE([1]Turnaje!F300:BX300,5)=0,"",LARGE([1]Turnaje!F300:BX300,5))</f>
        <v/>
      </c>
      <c r="J71" s="10" t="str">
        <f>IF(LARGE([1]Turnaje!F300:BX300,6)=0,"",LARGE([1]Turnaje!F300:BX300,6))</f>
        <v/>
      </c>
      <c r="K71" s="10" t="str">
        <f>IF(LARGE([1]Turnaje!F300:BX300,7)=0,"",LARGE([1]Turnaje!F300:BX300,7))</f>
        <v/>
      </c>
      <c r="L71" s="10" t="str">
        <f>IF(LARGE([1]Turnaje!F300:BX300,8)=0,"",LARGE([1]Turnaje!F300:BX300,8))</f>
        <v/>
      </c>
      <c r="M71" s="9">
        <f>SUM(E71:L71)</f>
        <v>33</v>
      </c>
      <c r="N71" s="11">
        <f>COUNT(E71:L71)</f>
        <v>2</v>
      </c>
    </row>
    <row r="72" spans="1:14" x14ac:dyDescent="0.25">
      <c r="A72" s="8" t="s">
        <v>177</v>
      </c>
      <c r="B72" s="23" t="str">
        <f>IF([1]Turnaje!B48="","",[1]Turnaje!B48)</f>
        <v>DOSTÁL Jakub</v>
      </c>
      <c r="C72" s="23" t="str">
        <f>IF([1]Turnaje!C48="","",[1]Turnaje!C48)</f>
        <v>BHL Žďár nad Sázavou</v>
      </c>
      <c r="D72" s="106" t="str">
        <f>IF([1]Turnaje!E48="","",[1]Turnaje!E48)</f>
        <v>P</v>
      </c>
      <c r="E72" s="10">
        <f>IF(LARGE([1]Turnaje!F48:BX48,1)=0,"",LARGE([1]Turnaje!F48:BX48,1))</f>
        <v>32</v>
      </c>
      <c r="F72" s="10" t="str">
        <f>IF(LARGE([1]Turnaje!F48:BX48,2)=0,"",LARGE([1]Turnaje!F48:BX48,2))</f>
        <v/>
      </c>
      <c r="G72" s="10" t="str">
        <f>IF(LARGE([1]Turnaje!F48:BX48,3)=0,"",LARGE([1]Turnaje!F48:BX48,3))</f>
        <v/>
      </c>
      <c r="H72" s="10" t="str">
        <f>IF(LARGE([1]Turnaje!F48:BX48,4)=0,"",LARGE([1]Turnaje!F48:BX48,4))</f>
        <v/>
      </c>
      <c r="I72" s="10" t="str">
        <f>IF(LARGE([1]Turnaje!F48:BX48,5)=0,"",LARGE([1]Turnaje!F48:BX48,5))</f>
        <v/>
      </c>
      <c r="J72" s="10" t="str">
        <f>IF(LARGE([1]Turnaje!F48:BX48,6)=0,"",LARGE([1]Turnaje!F48:BX48,6))</f>
        <v/>
      </c>
      <c r="K72" s="10" t="str">
        <f>IF(LARGE([1]Turnaje!F48:BX48,7)=0,"",LARGE([1]Turnaje!F48:BX48,7))</f>
        <v/>
      </c>
      <c r="L72" s="10" t="str">
        <f>IF(LARGE([1]Turnaje!F48:BX48,8)=0,"",LARGE([1]Turnaje!F48:BX48,8))</f>
        <v/>
      </c>
      <c r="M72" s="9">
        <f>SUM(E72:L72)</f>
        <v>32</v>
      </c>
      <c r="N72" s="11">
        <f>COUNT(E72:L72)</f>
        <v>1</v>
      </c>
    </row>
    <row r="73" spans="1:14" x14ac:dyDescent="0.25">
      <c r="A73" s="8" t="s">
        <v>178</v>
      </c>
      <c r="B73" s="23" t="str">
        <f>IF([1]Turnaje!B321="","",[1]Turnaje!B321)</f>
        <v>VANČÍK Filip</v>
      </c>
      <c r="C73" s="23" t="str">
        <f>IF([1]Turnaje!C321="","",[1]Turnaje!C321)</f>
        <v>BHC TJ Sokol Bohumín</v>
      </c>
      <c r="D73" s="106" t="str">
        <f>IF([1]Turnaje!E321="","",[1]Turnaje!E321)</f>
        <v>Z</v>
      </c>
      <c r="E73" s="10">
        <f>IF(LARGE([1]Turnaje!F321:BX321,1)=0,"",LARGE([1]Turnaje!F321:BX321,1))</f>
        <v>32</v>
      </c>
      <c r="F73" s="10" t="str">
        <f>IF(LARGE([1]Turnaje!F321:BX321,2)=0,"",LARGE([1]Turnaje!F321:BX321,2))</f>
        <v/>
      </c>
      <c r="G73" s="10" t="str">
        <f>IF(LARGE([1]Turnaje!F321:BX321,3)=0,"",LARGE([1]Turnaje!F321:BX321,3))</f>
        <v/>
      </c>
      <c r="H73" s="10" t="str">
        <f>IF(LARGE([1]Turnaje!F321:BX321,4)=0,"",LARGE([1]Turnaje!F321:BX321,4))</f>
        <v/>
      </c>
      <c r="I73" s="10" t="str">
        <f>IF(LARGE([1]Turnaje!F321:BX321,5)=0,"",LARGE([1]Turnaje!F321:BX321,5))</f>
        <v/>
      </c>
      <c r="J73" s="10" t="str">
        <f>IF(LARGE([1]Turnaje!F321:BX321,6)=0,"",LARGE([1]Turnaje!F321:BX321,6))</f>
        <v/>
      </c>
      <c r="K73" s="10" t="str">
        <f>IF(LARGE([1]Turnaje!F321:BX321,7)=0,"",LARGE([1]Turnaje!F321:BX321,7))</f>
        <v/>
      </c>
      <c r="L73" s="10" t="str">
        <f>IF(LARGE([1]Turnaje!F321:BX321,8)=0,"",LARGE([1]Turnaje!F321:BX321,8))</f>
        <v/>
      </c>
      <c r="M73" s="9">
        <f>SUM(E73:L73)</f>
        <v>32</v>
      </c>
      <c r="N73" s="11">
        <f>COUNT(E73:L73)</f>
        <v>1</v>
      </c>
    </row>
    <row r="74" spans="1:14" x14ac:dyDescent="0.25">
      <c r="A74" s="8" t="s">
        <v>179</v>
      </c>
      <c r="B74" s="23" t="str">
        <f>IF([1]Turnaje!B331="","",[1]Turnaje!B331)</f>
        <v>VLASÁK Petr</v>
      </c>
      <c r="C74" s="23" t="str">
        <f>IF([1]Turnaje!C331="","",[1]Turnaje!C331)</f>
        <v>BHC 15.ZŠ Most</v>
      </c>
      <c r="D74" s="106" t="str">
        <f>IF([1]Turnaje!E331="","",[1]Turnaje!E331)</f>
        <v>Z</v>
      </c>
      <c r="E74" s="10">
        <f>IF(LARGE([1]Turnaje!F331:BX331,1)=0,"",LARGE([1]Turnaje!F331:BX331,1))</f>
        <v>32</v>
      </c>
      <c r="F74" s="10" t="str">
        <f>IF(LARGE([1]Turnaje!F331:BX331,2)=0,"",LARGE([1]Turnaje!F331:BX331,2))</f>
        <v/>
      </c>
      <c r="G74" s="10" t="str">
        <f>IF(LARGE([1]Turnaje!F331:BX331,3)=0,"",LARGE([1]Turnaje!F331:BX331,3))</f>
        <v/>
      </c>
      <c r="H74" s="10" t="str">
        <f>IF(LARGE([1]Turnaje!F331:BX331,4)=0,"",LARGE([1]Turnaje!F331:BX331,4))</f>
        <v/>
      </c>
      <c r="I74" s="10" t="str">
        <f>IF(LARGE([1]Turnaje!F331:BX331,5)=0,"",LARGE([1]Turnaje!F331:BX331,5))</f>
        <v/>
      </c>
      <c r="J74" s="10" t="str">
        <f>IF(LARGE([1]Turnaje!F331:BX331,6)=0,"",LARGE([1]Turnaje!F331:BX331,6))</f>
        <v/>
      </c>
      <c r="K74" s="10" t="str">
        <f>IF(LARGE([1]Turnaje!F331:BX331,7)=0,"",LARGE([1]Turnaje!F331:BX331,7))</f>
        <v/>
      </c>
      <c r="L74" s="10" t="str">
        <f>IF(LARGE([1]Turnaje!F331:BX331,8)=0,"",LARGE([1]Turnaje!F331:BX331,8))</f>
        <v/>
      </c>
      <c r="M74" s="9">
        <f>SUM(E74:L74)</f>
        <v>32</v>
      </c>
      <c r="N74" s="11">
        <f>COUNT(E74:L74)</f>
        <v>1</v>
      </c>
    </row>
    <row r="75" spans="1:14" x14ac:dyDescent="0.25">
      <c r="A75" s="8" t="s">
        <v>180</v>
      </c>
      <c r="B75" s="23" t="str">
        <f>IF([1]Turnaje!B232="","",[1]Turnaje!B232)</f>
        <v>PETERKA Petr</v>
      </c>
      <c r="C75" s="23" t="str">
        <f>IF([1]Turnaje!C232="","",[1]Turnaje!C232)</f>
        <v>KSH Draci Třebenice</v>
      </c>
      <c r="D75" s="106" t="str">
        <f>IF([1]Turnaje!E232="","",[1]Turnaje!E232)</f>
        <v>Z</v>
      </c>
      <c r="E75" s="10">
        <f>IF(LARGE([1]Turnaje!F232:BX232,1)=0,"",LARGE([1]Turnaje!F232:BX232,1))</f>
        <v>29</v>
      </c>
      <c r="F75" s="10">
        <f>IF(LARGE([1]Turnaje!F232:BX232,2)=0,"",LARGE([1]Turnaje!F232:BX232,2))</f>
        <v>3</v>
      </c>
      <c r="G75" s="10" t="str">
        <f>IF(LARGE([1]Turnaje!F232:BX232,3)=0,"",LARGE([1]Turnaje!F232:BX232,3))</f>
        <v/>
      </c>
      <c r="H75" s="10" t="str">
        <f>IF(LARGE([1]Turnaje!F232:BX232,4)=0,"",LARGE([1]Turnaje!F232:BX232,4))</f>
        <v/>
      </c>
      <c r="I75" s="10" t="str">
        <f>IF(LARGE([1]Turnaje!F232:BX232,5)=0,"",LARGE([1]Turnaje!F232:BX232,5))</f>
        <v/>
      </c>
      <c r="J75" s="10" t="str">
        <f>IF(LARGE([1]Turnaje!F232:BX232,6)=0,"",LARGE([1]Turnaje!F232:BX232,6))</f>
        <v/>
      </c>
      <c r="K75" s="10" t="str">
        <f>IF(LARGE([1]Turnaje!F232:BX232,7)=0,"",LARGE([1]Turnaje!F232:BX232,7))</f>
        <v/>
      </c>
      <c r="L75" s="10" t="str">
        <f>IF(LARGE([1]Turnaje!F232:BX232,8)=0,"",LARGE([1]Turnaje!F232:BX232,8))</f>
        <v/>
      </c>
      <c r="M75" s="9">
        <f>SUM(E75:L75)</f>
        <v>32</v>
      </c>
      <c r="N75" s="11">
        <f>COUNT(E75:L75)</f>
        <v>2</v>
      </c>
    </row>
    <row r="76" spans="1:14" x14ac:dyDescent="0.25">
      <c r="A76" s="8" t="s">
        <v>181</v>
      </c>
      <c r="B76" s="23" t="str">
        <f>IF([1]Turnaje!B340="","",[1]Turnaje!B340)</f>
        <v>VYDRA Tobiáš</v>
      </c>
      <c r="C76" s="23" t="str">
        <f>IF([1]Turnaje!C340="","",[1]Turnaje!C340)</f>
        <v>ZŠ Slovácká Břeclav</v>
      </c>
      <c r="D76" s="106" t="str">
        <f>IF([1]Turnaje!E340="","",[1]Turnaje!E340)</f>
        <v>P</v>
      </c>
      <c r="E76" s="10">
        <f>IF(LARGE([1]Turnaje!F340:BX340,1)=0,"",LARGE([1]Turnaje!F340:BX340,1))</f>
        <v>31</v>
      </c>
      <c r="F76" s="10" t="str">
        <f>IF(LARGE([1]Turnaje!F340:BX340,2)=0,"",LARGE([1]Turnaje!F340:BX340,2))</f>
        <v/>
      </c>
      <c r="G76" s="10" t="str">
        <f>IF(LARGE([1]Turnaje!F340:BX340,3)=0,"",LARGE([1]Turnaje!F340:BX340,3))</f>
        <v/>
      </c>
      <c r="H76" s="10" t="str">
        <f>IF(LARGE([1]Turnaje!F340:BX340,4)=0,"",LARGE([1]Turnaje!F340:BX340,4))</f>
        <v/>
      </c>
      <c r="I76" s="10" t="str">
        <f>IF(LARGE([1]Turnaje!F340:BX340,5)=0,"",LARGE([1]Turnaje!F340:BX340,5))</f>
        <v/>
      </c>
      <c r="J76" s="10" t="str">
        <f>IF(LARGE([1]Turnaje!F340:BX340,6)=0,"",LARGE([1]Turnaje!F340:BX340,6))</f>
        <v/>
      </c>
      <c r="K76" s="10" t="str">
        <f>IF(LARGE([1]Turnaje!F340:BX340,7)=0,"",LARGE([1]Turnaje!F340:BX340,7))</f>
        <v/>
      </c>
      <c r="L76" s="10" t="str">
        <f>IF(LARGE([1]Turnaje!F340:BX340,8)=0,"",LARGE([1]Turnaje!F340:BX340,8))</f>
        <v/>
      </c>
      <c r="M76" s="9">
        <f>SUM(E76:L76)</f>
        <v>31</v>
      </c>
      <c r="N76" s="11">
        <f>COUNT(E76:L76)</f>
        <v>1</v>
      </c>
    </row>
    <row r="77" spans="1:14" x14ac:dyDescent="0.25">
      <c r="A77" s="8" t="s">
        <v>182</v>
      </c>
      <c r="B77" s="23" t="str">
        <f>IF([1]Turnaje!B148="","",[1]Turnaje!B148)</f>
        <v>KOVÁŘ Jan</v>
      </c>
      <c r="C77" s="23" t="str">
        <f>IF([1]Turnaje!C148="","",[1]Turnaje!C148)</f>
        <v>KSH ZŠ Meziboří</v>
      </c>
      <c r="D77" s="106" t="str">
        <f>IF([1]Turnaje!E148="","",[1]Turnaje!E148)</f>
        <v>P</v>
      </c>
      <c r="E77" s="10">
        <f>IF(LARGE([1]Turnaje!F148:BX148,1)=0,"",LARGE([1]Turnaje!F148:BX148,1))</f>
        <v>16</v>
      </c>
      <c r="F77" s="10">
        <f>IF(LARGE([1]Turnaje!F148:BX148,2)=0,"",LARGE([1]Turnaje!F148:BX148,2))</f>
        <v>15</v>
      </c>
      <c r="G77" s="10" t="str">
        <f>IF(LARGE([1]Turnaje!F148:BX148,3)=0,"",LARGE([1]Turnaje!F148:BX148,3))</f>
        <v/>
      </c>
      <c r="H77" s="10" t="str">
        <f>IF(LARGE([1]Turnaje!F148:BX148,4)=0,"",LARGE([1]Turnaje!F148:BX148,4))</f>
        <v/>
      </c>
      <c r="I77" s="10" t="str">
        <f>IF(LARGE([1]Turnaje!F148:BX148,5)=0,"",LARGE([1]Turnaje!F148:BX148,5))</f>
        <v/>
      </c>
      <c r="J77" s="10" t="str">
        <f>IF(LARGE([1]Turnaje!F148:BX148,6)=0,"",LARGE([1]Turnaje!F148:BX148,6))</f>
        <v/>
      </c>
      <c r="K77" s="10" t="str">
        <f>IF(LARGE([1]Turnaje!F148:BX148,7)=0,"",LARGE([1]Turnaje!F148:BX148,7))</f>
        <v/>
      </c>
      <c r="L77" s="10" t="str">
        <f>IF(LARGE([1]Turnaje!F148:BX148,8)=0,"",LARGE([1]Turnaje!F148:BX148,8))</f>
        <v/>
      </c>
      <c r="M77" s="9">
        <f>SUM(E77:L77)</f>
        <v>31</v>
      </c>
      <c r="N77" s="11">
        <f>COUNT(E77:L77)</f>
        <v>2</v>
      </c>
    </row>
    <row r="78" spans="1:14" x14ac:dyDescent="0.25">
      <c r="A78" s="8" t="s">
        <v>183</v>
      </c>
      <c r="B78" s="23" t="str">
        <f>IF([1]Turnaje!B100="","",[1]Turnaje!B100)</f>
        <v>HONSA Jan jun.</v>
      </c>
      <c r="C78" s="23" t="str">
        <f>IF([1]Turnaje!C100="","",[1]Turnaje!C100)</f>
        <v>SHL WIP Reklama D. Voda</v>
      </c>
      <c r="D78" s="106" t="str">
        <f>IF([1]Turnaje!E100="","",[1]Turnaje!E100)</f>
        <v>P</v>
      </c>
      <c r="E78" s="10">
        <f>IF(LARGE([1]Turnaje!F100:BX100,1)=0,"",LARGE([1]Turnaje!F100:BX100,1))</f>
        <v>30</v>
      </c>
      <c r="F78" s="10" t="str">
        <f>IF(LARGE([1]Turnaje!F100:BX100,2)=0,"",LARGE([1]Turnaje!F100:BX100,2))</f>
        <v/>
      </c>
      <c r="G78" s="10" t="str">
        <f>IF(LARGE([1]Turnaje!F100:BX100,3)=0,"",LARGE([1]Turnaje!F100:BX100,3))</f>
        <v/>
      </c>
      <c r="H78" s="10" t="str">
        <f>IF(LARGE([1]Turnaje!F100:BX100,4)=0,"",LARGE([1]Turnaje!F100:BX100,4))</f>
        <v/>
      </c>
      <c r="I78" s="10" t="str">
        <f>IF(LARGE([1]Turnaje!F100:BX100,5)=0,"",LARGE([1]Turnaje!F100:BX100,5))</f>
        <v/>
      </c>
      <c r="J78" s="10" t="str">
        <f>IF(LARGE([1]Turnaje!F100:BX100,6)=0,"",LARGE([1]Turnaje!F100:BX100,6))</f>
        <v/>
      </c>
      <c r="K78" s="10" t="str">
        <f>IF(LARGE([1]Turnaje!F100:BX100,7)=0,"",LARGE([1]Turnaje!F100:BX100,7))</f>
        <v/>
      </c>
      <c r="L78" s="10" t="str">
        <f>IF(LARGE([1]Turnaje!F100:BX100,8)=0,"",LARGE([1]Turnaje!F100:BX100,8))</f>
        <v/>
      </c>
      <c r="M78" s="9">
        <f>SUM(E78:L78)</f>
        <v>30</v>
      </c>
      <c r="N78" s="11">
        <f>COUNT(E78:L78)</f>
        <v>1</v>
      </c>
    </row>
    <row r="79" spans="1:14" x14ac:dyDescent="0.25">
      <c r="A79" s="8" t="s">
        <v>184</v>
      </c>
      <c r="B79" s="23" t="str">
        <f>IF([1]Turnaje!B267="","",[1]Turnaje!B267)</f>
        <v>SALAČ Jakub</v>
      </c>
      <c r="C79" s="23" t="str">
        <f>IF([1]Turnaje!C267="","",[1]Turnaje!C267)</f>
        <v>KSH Draci Třebenice</v>
      </c>
      <c r="D79" s="106" t="str">
        <f>IF([1]Turnaje!E267="","",[1]Turnaje!E267)</f>
        <v>Z</v>
      </c>
      <c r="E79" s="10">
        <f>IF(LARGE([1]Turnaje!F267:BX267,1)=0,"",LARGE([1]Turnaje!F267:BX267,1))</f>
        <v>30</v>
      </c>
      <c r="F79" s="10" t="str">
        <f>IF(LARGE([1]Turnaje!F267:BX267,2)=0,"",LARGE([1]Turnaje!F267:BX267,2))</f>
        <v/>
      </c>
      <c r="G79" s="10" t="str">
        <f>IF(LARGE([1]Turnaje!F267:BX267,3)=0,"",LARGE([1]Turnaje!F267:BX267,3))</f>
        <v/>
      </c>
      <c r="H79" s="10" t="str">
        <f>IF(LARGE([1]Turnaje!F267:BX267,4)=0,"",LARGE([1]Turnaje!F267:BX267,4))</f>
        <v/>
      </c>
      <c r="I79" s="10" t="str">
        <f>IF(LARGE([1]Turnaje!F267:BX267,5)=0,"",LARGE([1]Turnaje!F267:BX267,5))</f>
        <v/>
      </c>
      <c r="J79" s="10" t="str">
        <f>IF(LARGE([1]Turnaje!F267:BX267,6)=0,"",LARGE([1]Turnaje!F267:BX267,6))</f>
        <v/>
      </c>
      <c r="K79" s="10" t="str">
        <f>IF(LARGE([1]Turnaje!F267:BX267,7)=0,"",LARGE([1]Turnaje!F267:BX267,7))</f>
        <v/>
      </c>
      <c r="L79" s="10" t="str">
        <f>IF(LARGE([1]Turnaje!F267:BX267,8)=0,"",LARGE([1]Turnaje!F267:BX267,8))</f>
        <v/>
      </c>
      <c r="M79" s="9">
        <f>SUM(E79:L79)</f>
        <v>30</v>
      </c>
      <c r="N79" s="11">
        <f>COUNT(E79:L79)</f>
        <v>1</v>
      </c>
    </row>
    <row r="80" spans="1:14" x14ac:dyDescent="0.25">
      <c r="A80" s="8" t="s">
        <v>185</v>
      </c>
      <c r="B80" s="23" t="str">
        <f>IF([1]Turnaje!B17="","",[1]Turnaje!B17)</f>
        <v>BOHÁČ Ondřej</v>
      </c>
      <c r="C80" s="23" t="str">
        <f>IF([1]Turnaje!C17="","",[1]Turnaje!C17)</f>
        <v>BHC 15.ZŠ Most</v>
      </c>
      <c r="D80" s="106" t="str">
        <f>IF([1]Turnaje!E17="","",[1]Turnaje!E17)</f>
        <v>Z</v>
      </c>
      <c r="E80" s="10">
        <f>IF(LARGE([1]Turnaje!F17:BX17,1)=0,"",LARGE([1]Turnaje!F17:BX17,1))</f>
        <v>28</v>
      </c>
      <c r="F80" s="10" t="str">
        <f>IF(LARGE([1]Turnaje!F17:BX17,2)=0,"",LARGE([1]Turnaje!F17:BX17,2))</f>
        <v/>
      </c>
      <c r="G80" s="10" t="str">
        <f>IF(LARGE([1]Turnaje!F17:BX17,3)=0,"",LARGE([1]Turnaje!F17:BX17,3))</f>
        <v/>
      </c>
      <c r="H80" s="10" t="str">
        <f>IF(LARGE([1]Turnaje!F17:BX17,4)=0,"",LARGE([1]Turnaje!F17:BX17,4))</f>
        <v/>
      </c>
      <c r="I80" s="10" t="str">
        <f>IF(LARGE([1]Turnaje!F17:BX17,5)=0,"",LARGE([1]Turnaje!F17:BX17,5))</f>
        <v/>
      </c>
      <c r="J80" s="10" t="str">
        <f>IF(LARGE([1]Turnaje!F17:BX17,6)=0,"",LARGE([1]Turnaje!F17:BX17,6))</f>
        <v/>
      </c>
      <c r="K80" s="10" t="str">
        <f>IF(LARGE([1]Turnaje!F17:BX17,7)=0,"",LARGE([1]Turnaje!F17:BX17,7))</f>
        <v/>
      </c>
      <c r="L80" s="10" t="str">
        <f>IF(LARGE([1]Turnaje!F17:BX17,8)=0,"",LARGE([1]Turnaje!F17:BX17,8))</f>
        <v/>
      </c>
      <c r="M80" s="9">
        <f>SUM(E80:L80)</f>
        <v>28</v>
      </c>
      <c r="N80" s="11">
        <f>COUNT(E80:L80)</f>
        <v>1</v>
      </c>
    </row>
    <row r="81" spans="1:14" x14ac:dyDescent="0.25">
      <c r="A81" s="8" t="s">
        <v>186</v>
      </c>
      <c r="B81" s="23" t="str">
        <f>IF([1]Turnaje!B60="","",[1]Turnaje!B60)</f>
        <v>FIALA Tomáš</v>
      </c>
      <c r="C81" s="23" t="str">
        <f>IF([1]Turnaje!C60="","",[1]Turnaje!C60)</f>
        <v>ZŠ Slovácká Břeclav</v>
      </c>
      <c r="D81" s="106" t="str">
        <f>IF([1]Turnaje!E60="","",[1]Turnaje!E60)</f>
        <v>P</v>
      </c>
      <c r="E81" s="10">
        <f>IF(LARGE([1]Turnaje!F60:BX60,1)=0,"",LARGE([1]Turnaje!F60:BX60,1))</f>
        <v>28</v>
      </c>
      <c r="F81" s="10" t="str">
        <f>IF(LARGE([1]Turnaje!F60:BX60,2)=0,"",LARGE([1]Turnaje!F60:BX60,2))</f>
        <v/>
      </c>
      <c r="G81" s="10" t="str">
        <f>IF(LARGE([1]Turnaje!F60:BX60,3)=0,"",LARGE([1]Turnaje!F60:BX60,3))</f>
        <v/>
      </c>
      <c r="H81" s="10" t="str">
        <f>IF(LARGE([1]Turnaje!F60:BX60,4)=0,"",LARGE([1]Turnaje!F60:BX60,4))</f>
        <v/>
      </c>
      <c r="I81" s="10" t="str">
        <f>IF(LARGE([1]Turnaje!F60:BX60,5)=0,"",LARGE([1]Turnaje!F60:BX60,5))</f>
        <v/>
      </c>
      <c r="J81" s="10" t="str">
        <f>IF(LARGE([1]Turnaje!F60:BX60,6)=0,"",LARGE([1]Turnaje!F60:BX60,6))</f>
        <v/>
      </c>
      <c r="K81" s="10" t="str">
        <f>IF(LARGE([1]Turnaje!F60:BX60,7)=0,"",LARGE([1]Turnaje!F60:BX60,7))</f>
        <v/>
      </c>
      <c r="L81" s="10" t="str">
        <f>IF(LARGE([1]Turnaje!F60:BX60,8)=0,"",LARGE([1]Turnaje!F60:BX60,8))</f>
        <v/>
      </c>
      <c r="M81" s="9">
        <f>SUM(E81:L81)</f>
        <v>28</v>
      </c>
      <c r="N81" s="11">
        <f>COUNT(E81:L81)</f>
        <v>1</v>
      </c>
    </row>
    <row r="82" spans="1:14" x14ac:dyDescent="0.25">
      <c r="A82" s="8" t="s">
        <v>213</v>
      </c>
      <c r="B82" s="23" t="str">
        <f>IF([1]Turnaje!B136="","",[1]Turnaje!B136)</f>
        <v>KOCUR Jan</v>
      </c>
      <c r="C82" s="23" t="str">
        <f>IF([1]Turnaje!C136="","",[1]Turnaje!C136)</f>
        <v>ZŠ Janov</v>
      </c>
      <c r="D82" s="106" t="str">
        <f>IF([1]Turnaje!E136="","",[1]Turnaje!E136)</f>
        <v>Z</v>
      </c>
      <c r="E82" s="10">
        <f>IF(LARGE([1]Turnaje!F136:BX136,1)=0,"",LARGE([1]Turnaje!F136:BX136,1))</f>
        <v>28</v>
      </c>
      <c r="F82" s="10" t="str">
        <f>IF(LARGE([1]Turnaje!F136:BX136,2)=0,"",LARGE([1]Turnaje!F136:BX136,2))</f>
        <v/>
      </c>
      <c r="G82" s="10" t="str">
        <f>IF(LARGE([1]Turnaje!F136:BX136,3)=0,"",LARGE([1]Turnaje!F136:BX136,3))</f>
        <v/>
      </c>
      <c r="H82" s="10" t="str">
        <f>IF(LARGE([1]Turnaje!F136:BX136,4)=0,"",LARGE([1]Turnaje!F136:BX136,4))</f>
        <v/>
      </c>
      <c r="I82" s="10" t="str">
        <f>IF(LARGE([1]Turnaje!F136:BX136,5)=0,"",LARGE([1]Turnaje!F136:BX136,5))</f>
        <v/>
      </c>
      <c r="J82" s="10" t="str">
        <f>IF(LARGE([1]Turnaje!F136:BX136,6)=0,"",LARGE([1]Turnaje!F136:BX136,6))</f>
        <v/>
      </c>
      <c r="K82" s="10" t="str">
        <f>IF(LARGE([1]Turnaje!F136:BX136,7)=0,"",LARGE([1]Turnaje!F136:BX136,7))</f>
        <v/>
      </c>
      <c r="L82" s="10" t="str">
        <f>IF(LARGE([1]Turnaje!F136:BX136,8)=0,"",LARGE([1]Turnaje!F136:BX136,8))</f>
        <v/>
      </c>
      <c r="M82" s="9">
        <f>SUM(E82:L82)</f>
        <v>28</v>
      </c>
      <c r="N82" s="11">
        <f>COUNT(E82:L82)</f>
        <v>1</v>
      </c>
    </row>
    <row r="83" spans="1:14" x14ac:dyDescent="0.25">
      <c r="A83" s="8" t="s">
        <v>214</v>
      </c>
      <c r="B83" s="23" t="str">
        <f>IF([1]Turnaje!B206="","",[1]Turnaje!B206)</f>
        <v>MRNKA Jan</v>
      </c>
      <c r="C83" s="23" t="str">
        <f>IF([1]Turnaje!C206="","",[1]Turnaje!C206)</f>
        <v>Sharks 4.ZŠ Most</v>
      </c>
      <c r="D83" s="106" t="str">
        <f>IF([1]Turnaje!E206="","",[1]Turnaje!E206)</f>
        <v>P</v>
      </c>
      <c r="E83" s="10">
        <f>IF(LARGE([1]Turnaje!F206:BX206,1)=0,"",LARGE([1]Turnaje!F206:BX206,1))</f>
        <v>15</v>
      </c>
      <c r="F83" s="10">
        <f>IF(LARGE([1]Turnaje!F206:BX206,2)=0,"",LARGE([1]Turnaje!F206:BX206,2))</f>
        <v>13</v>
      </c>
      <c r="G83" s="10" t="str">
        <f>IF(LARGE([1]Turnaje!F206:BX206,3)=0,"",LARGE([1]Turnaje!F206:BX206,3))</f>
        <v/>
      </c>
      <c r="H83" s="10" t="str">
        <f>IF(LARGE([1]Turnaje!F206:BX206,4)=0,"",LARGE([1]Turnaje!F206:BX206,4))</f>
        <v/>
      </c>
      <c r="I83" s="10" t="str">
        <f>IF(LARGE([1]Turnaje!F206:BX206,5)=0,"",LARGE([1]Turnaje!F206:BX206,5))</f>
        <v/>
      </c>
      <c r="J83" s="10" t="str">
        <f>IF(LARGE([1]Turnaje!F206:BX206,6)=0,"",LARGE([1]Turnaje!F206:BX206,6))</f>
        <v/>
      </c>
      <c r="K83" s="10" t="str">
        <f>IF(LARGE([1]Turnaje!F206:BX206,7)=0,"",LARGE([1]Turnaje!F206:BX206,7))</f>
        <v/>
      </c>
      <c r="L83" s="10" t="str">
        <f>IF(LARGE([1]Turnaje!F206:BX206,8)=0,"",LARGE([1]Turnaje!F206:BX206,8))</f>
        <v/>
      </c>
      <c r="M83" s="9">
        <f>SUM(E83:L83)</f>
        <v>28</v>
      </c>
      <c r="N83" s="11">
        <f>COUNT(E83:L83)</f>
        <v>2</v>
      </c>
    </row>
    <row r="84" spans="1:14" x14ac:dyDescent="0.25">
      <c r="A84" s="8" t="s">
        <v>215</v>
      </c>
      <c r="B84" s="23" t="str">
        <f>IF([1]Turnaje!B228="","",[1]Turnaje!B228)</f>
        <v>PEČINKA Václav</v>
      </c>
      <c r="C84" s="23" t="str">
        <f>IF([1]Turnaje!C228="","",[1]Turnaje!C228)</f>
        <v>ZŠ Hamry nad Sázavou</v>
      </c>
      <c r="D84" s="106" t="str">
        <f>IF([1]Turnaje!E228="","",[1]Turnaje!E228)</f>
        <v>P</v>
      </c>
      <c r="E84" s="10">
        <f>IF(LARGE([1]Turnaje!F228:BX228,1)=0,"",LARGE([1]Turnaje!F228:BX228,1))</f>
        <v>27</v>
      </c>
      <c r="F84" s="10" t="str">
        <f>IF(LARGE([1]Turnaje!F228:BX228,2)=0,"",LARGE([1]Turnaje!F228:BX228,2))</f>
        <v/>
      </c>
      <c r="G84" s="10" t="str">
        <f>IF(LARGE([1]Turnaje!F228:BX228,3)=0,"",LARGE([1]Turnaje!F228:BX228,3))</f>
        <v/>
      </c>
      <c r="H84" s="10" t="str">
        <f>IF(LARGE([1]Turnaje!F228:BX228,4)=0,"",LARGE([1]Turnaje!F228:BX228,4))</f>
        <v/>
      </c>
      <c r="I84" s="10" t="str">
        <f>IF(LARGE([1]Turnaje!F228:BX228,5)=0,"",LARGE([1]Turnaje!F228:BX228,5))</f>
        <v/>
      </c>
      <c r="J84" s="10" t="str">
        <f>IF(LARGE([1]Turnaje!F228:BX228,6)=0,"",LARGE([1]Turnaje!F228:BX228,6))</f>
        <v/>
      </c>
      <c r="K84" s="10" t="str">
        <f>IF(LARGE([1]Turnaje!F228:BX228,7)=0,"",LARGE([1]Turnaje!F228:BX228,7))</f>
        <v/>
      </c>
      <c r="L84" s="10" t="str">
        <f>IF(LARGE([1]Turnaje!F228:BX228,8)=0,"",LARGE([1]Turnaje!F228:BX228,8))</f>
        <v/>
      </c>
      <c r="M84" s="9">
        <f>SUM(E84:L84)</f>
        <v>27</v>
      </c>
      <c r="N84" s="11">
        <f>COUNT(E84:L84)</f>
        <v>1</v>
      </c>
    </row>
    <row r="85" spans="1:14" x14ac:dyDescent="0.25">
      <c r="A85" s="8" t="s">
        <v>216</v>
      </c>
      <c r="B85" s="23" t="str">
        <f>IF([1]Turnaje!B341="","",[1]Turnaje!B341)</f>
        <v>VYMYSLICKÝ Tomáš</v>
      </c>
      <c r="C85" s="23" t="str">
        <f>IF([1]Turnaje!C341="","",[1]Turnaje!C341)</f>
        <v>Gunners Břeclav</v>
      </c>
      <c r="D85" s="106" t="str">
        <f>IF([1]Turnaje!E341="","",[1]Turnaje!E341)</f>
        <v>Z</v>
      </c>
      <c r="E85" s="10">
        <f>IF(LARGE([1]Turnaje!F341:BX341,1)=0,"",LARGE([1]Turnaje!F341:BX341,1))</f>
        <v>15</v>
      </c>
      <c r="F85" s="10">
        <f>IF(LARGE([1]Turnaje!F341:BX341,2)=0,"",LARGE([1]Turnaje!F341:BX341,2))</f>
        <v>7</v>
      </c>
      <c r="G85" s="10">
        <f>IF(LARGE([1]Turnaje!F341:BX341,3)=0,"",LARGE([1]Turnaje!F341:BX341,3))</f>
        <v>5</v>
      </c>
      <c r="H85" s="10" t="str">
        <f>IF(LARGE([1]Turnaje!F341:BX341,4)=0,"",LARGE([1]Turnaje!F341:BX341,4))</f>
        <v/>
      </c>
      <c r="I85" s="10" t="str">
        <f>IF(LARGE([1]Turnaje!F341:BX341,5)=0,"",LARGE([1]Turnaje!F341:BX341,5))</f>
        <v/>
      </c>
      <c r="J85" s="10" t="str">
        <f>IF(LARGE([1]Turnaje!F341:BX341,6)=0,"",LARGE([1]Turnaje!F341:BX341,6))</f>
        <v/>
      </c>
      <c r="K85" s="10" t="str">
        <f>IF(LARGE([1]Turnaje!F341:BX341,7)=0,"",LARGE([1]Turnaje!F341:BX341,7))</f>
        <v/>
      </c>
      <c r="L85" s="10" t="str">
        <f>IF(LARGE([1]Turnaje!F341:BX341,8)=0,"",LARGE([1]Turnaje!F341:BX341,8))</f>
        <v/>
      </c>
      <c r="M85" s="9">
        <f>SUM(E85:L85)</f>
        <v>27</v>
      </c>
      <c r="N85" s="11">
        <f>COUNT(E85:L85)</f>
        <v>3</v>
      </c>
    </row>
    <row r="86" spans="1:14" x14ac:dyDescent="0.25">
      <c r="A86" s="8" t="s">
        <v>217</v>
      </c>
      <c r="B86" s="23" t="str">
        <f>IF([1]Turnaje!B150="","",[1]Turnaje!B150)</f>
        <v>KOVAŘÍK Adam</v>
      </c>
      <c r="C86" s="23" t="str">
        <f>IF([1]Turnaje!C150="","",[1]Turnaje!C150)</f>
        <v>ZŠ Slovácká Břeclav</v>
      </c>
      <c r="D86" s="106" t="str">
        <f>IF([1]Turnaje!E150="","",[1]Turnaje!E150)</f>
        <v>P</v>
      </c>
      <c r="E86" s="10">
        <f>IF(LARGE([1]Turnaje!F150:BX150,1)=0,"",LARGE([1]Turnaje!F150:BX150,1))</f>
        <v>26</v>
      </c>
      <c r="F86" s="10" t="str">
        <f>IF(LARGE([1]Turnaje!F150:BX150,2)=0,"",LARGE([1]Turnaje!F150:BX150,2))</f>
        <v/>
      </c>
      <c r="G86" s="10" t="str">
        <f>IF(LARGE([1]Turnaje!F150:BX150,3)=0,"",LARGE([1]Turnaje!F150:BX150,3))</f>
        <v/>
      </c>
      <c r="H86" s="10" t="str">
        <f>IF(LARGE([1]Turnaje!F150:BX150,4)=0,"",LARGE([1]Turnaje!F150:BX150,4))</f>
        <v/>
      </c>
      <c r="I86" s="10" t="str">
        <f>IF(LARGE([1]Turnaje!F150:BX150,5)=0,"",LARGE([1]Turnaje!F150:BX150,5))</f>
        <v/>
      </c>
      <c r="J86" s="10" t="str">
        <f>IF(LARGE([1]Turnaje!F150:BX150,6)=0,"",LARGE([1]Turnaje!F150:BX150,6))</f>
        <v/>
      </c>
      <c r="K86" s="10" t="str">
        <f>IF(LARGE([1]Turnaje!F150:BX150,7)=0,"",LARGE([1]Turnaje!F150:BX150,7))</f>
        <v/>
      </c>
      <c r="L86" s="10" t="str">
        <f>IF(LARGE([1]Turnaje!F150:BX150,8)=0,"",LARGE([1]Turnaje!F150:BX150,8))</f>
        <v/>
      </c>
      <c r="M86" s="9">
        <f>SUM(E86:L86)</f>
        <v>26</v>
      </c>
      <c r="N86" s="11">
        <f>COUNT(E86:L86)</f>
        <v>1</v>
      </c>
    </row>
    <row r="87" spans="1:14" x14ac:dyDescent="0.25">
      <c r="A87" s="8" t="s">
        <v>218</v>
      </c>
      <c r="B87" s="23" t="str">
        <f>IF([1]Turnaje!B257="","",[1]Turnaje!B257)</f>
        <v>PTÁČEK Adam</v>
      </c>
      <c r="C87" s="23" t="str">
        <f>IF([1]Turnaje!C257="","",[1]Turnaje!C257)</f>
        <v>BHL Žďár nad Sázavou</v>
      </c>
      <c r="D87" s="106" t="str">
        <f>IF([1]Turnaje!E257="","",[1]Turnaje!E257)</f>
        <v>P</v>
      </c>
      <c r="E87" s="10">
        <f>IF(LARGE([1]Turnaje!F257:BX257,1)=0,"",LARGE([1]Turnaje!F257:BX257,1))</f>
        <v>26</v>
      </c>
      <c r="F87" s="10" t="str">
        <f>IF(LARGE([1]Turnaje!F257:BX257,2)=0,"",LARGE([1]Turnaje!F257:BX257,2))</f>
        <v/>
      </c>
      <c r="G87" s="10" t="str">
        <f>IF(LARGE([1]Turnaje!F257:BX257,3)=0,"",LARGE([1]Turnaje!F257:BX257,3))</f>
        <v/>
      </c>
      <c r="H87" s="10" t="str">
        <f>IF(LARGE([1]Turnaje!F257:BX257,4)=0,"",LARGE([1]Turnaje!F257:BX257,4))</f>
        <v/>
      </c>
      <c r="I87" s="10" t="str">
        <f>IF(LARGE([1]Turnaje!F257:BX257,5)=0,"",LARGE([1]Turnaje!F257:BX257,5))</f>
        <v/>
      </c>
      <c r="J87" s="10" t="str">
        <f>IF(LARGE([1]Turnaje!F257:BX257,6)=0,"",LARGE([1]Turnaje!F257:BX257,6))</f>
        <v/>
      </c>
      <c r="K87" s="10" t="str">
        <f>IF(LARGE([1]Turnaje!F257:BX257,7)=0,"",LARGE([1]Turnaje!F257:BX257,7))</f>
        <v/>
      </c>
      <c r="L87" s="10" t="str">
        <f>IF(LARGE([1]Turnaje!F257:BX257,8)=0,"",LARGE([1]Turnaje!F257:BX257,8))</f>
        <v/>
      </c>
      <c r="M87" s="9">
        <f>SUM(E87:L87)</f>
        <v>26</v>
      </c>
      <c r="N87" s="11">
        <f>COUNT(E87:L87)</f>
        <v>1</v>
      </c>
    </row>
    <row r="88" spans="1:14" x14ac:dyDescent="0.25">
      <c r="A88" s="8" t="s">
        <v>219</v>
      </c>
      <c r="B88" s="23" t="str">
        <f>IF([1]Turnaje!B160="","",[1]Turnaje!B160)</f>
        <v>KŘIVÁNEK Ondřej</v>
      </c>
      <c r="C88" s="23" t="str">
        <f>IF([1]Turnaje!C160="","",[1]Turnaje!C160)</f>
        <v>KSH ZŠ Meziboří</v>
      </c>
      <c r="D88" s="106" t="str">
        <f>IF([1]Turnaje!E160="","",[1]Turnaje!E160)</f>
        <v>P</v>
      </c>
      <c r="E88" s="10">
        <f>IF(LARGE([1]Turnaje!F160:BX160,1)=0,"",LARGE([1]Turnaje!F160:BX160,1))</f>
        <v>21</v>
      </c>
      <c r="F88" s="10">
        <f>IF(LARGE([1]Turnaje!F160:BX160,2)=0,"",LARGE([1]Turnaje!F160:BX160,2))</f>
        <v>5</v>
      </c>
      <c r="G88" s="10" t="str">
        <f>IF(LARGE([1]Turnaje!F160:BX160,3)=0,"",LARGE([1]Turnaje!F160:BX160,3))</f>
        <v/>
      </c>
      <c r="H88" s="10" t="str">
        <f>IF(LARGE([1]Turnaje!F160:BX160,4)=0,"",LARGE([1]Turnaje!F160:BX160,4))</f>
        <v/>
      </c>
      <c r="I88" s="10" t="str">
        <f>IF(LARGE([1]Turnaje!F160:BX160,5)=0,"",LARGE([1]Turnaje!F160:BX160,5))</f>
        <v/>
      </c>
      <c r="J88" s="10" t="str">
        <f>IF(LARGE([1]Turnaje!F160:BX160,6)=0,"",LARGE([1]Turnaje!F160:BX160,6))</f>
        <v/>
      </c>
      <c r="K88" s="10" t="str">
        <f>IF(LARGE([1]Turnaje!F160:BX160,7)=0,"",LARGE([1]Turnaje!F160:BX160,7))</f>
        <v/>
      </c>
      <c r="L88" s="10" t="str">
        <f>IF(LARGE([1]Turnaje!F160:BX160,8)=0,"",LARGE([1]Turnaje!F160:BX160,8))</f>
        <v/>
      </c>
      <c r="M88" s="9">
        <f>SUM(E88:L88)</f>
        <v>26</v>
      </c>
      <c r="N88" s="11">
        <f>COUNT(E88:L88)</f>
        <v>2</v>
      </c>
    </row>
    <row r="89" spans="1:14" x14ac:dyDescent="0.25">
      <c r="A89" s="8" t="s">
        <v>220</v>
      </c>
      <c r="B89" s="23" t="str">
        <f>IF([1]Turnaje!B151="","",[1]Turnaje!B151)</f>
        <v>KOVAŘÍK David</v>
      </c>
      <c r="C89" s="23" t="str">
        <f>IF([1]Turnaje!C151="","",[1]Turnaje!C151)</f>
        <v>ZŠ Slovácká Břeclav</v>
      </c>
      <c r="D89" s="106" t="str">
        <f>IF([1]Turnaje!E151="","",[1]Turnaje!E151)</f>
        <v>P</v>
      </c>
      <c r="E89" s="10">
        <f>IF(LARGE([1]Turnaje!F151:BX151,1)=0,"",LARGE([1]Turnaje!F151:BX151,1))</f>
        <v>24</v>
      </c>
      <c r="F89" s="10" t="str">
        <f>IF(LARGE([1]Turnaje!F151:BX151,2)=0,"",LARGE([1]Turnaje!F151:BX151,2))</f>
        <v/>
      </c>
      <c r="G89" s="10" t="str">
        <f>IF(LARGE([1]Turnaje!F151:BX151,3)=0,"",LARGE([1]Turnaje!F151:BX151,3))</f>
        <v/>
      </c>
      <c r="H89" s="10" t="str">
        <f>IF(LARGE([1]Turnaje!F151:BX151,4)=0,"",LARGE([1]Turnaje!F151:BX151,4))</f>
        <v/>
      </c>
      <c r="I89" s="10" t="str">
        <f>IF(LARGE([1]Turnaje!F151:BX151,5)=0,"",LARGE([1]Turnaje!F151:BX151,5))</f>
        <v/>
      </c>
      <c r="J89" s="10" t="str">
        <f>IF(LARGE([1]Turnaje!F151:BX151,6)=0,"",LARGE([1]Turnaje!F151:BX151,6))</f>
        <v/>
      </c>
      <c r="K89" s="10" t="str">
        <f>IF(LARGE([1]Turnaje!F151:BX151,7)=0,"",LARGE([1]Turnaje!F151:BX151,7))</f>
        <v/>
      </c>
      <c r="L89" s="10" t="str">
        <f>IF(LARGE([1]Turnaje!F151:BX151,8)=0,"",LARGE([1]Turnaje!F151:BX151,8))</f>
        <v/>
      </c>
      <c r="M89" s="9">
        <f>SUM(E89:L89)</f>
        <v>24</v>
      </c>
      <c r="N89" s="11">
        <f>COUNT(E89:L89)</f>
        <v>1</v>
      </c>
    </row>
    <row r="90" spans="1:14" x14ac:dyDescent="0.25">
      <c r="A90" s="8" t="s">
        <v>282</v>
      </c>
      <c r="B90" s="23" t="str">
        <f>IF([1]Turnaje!B254="","",[1]Turnaje!B254)</f>
        <v>PROCHÁZKA Matěj</v>
      </c>
      <c r="C90" s="23" t="str">
        <f>IF([1]Turnaje!C254="","",[1]Turnaje!C254)</f>
        <v>KSH ZŠ Meziboří</v>
      </c>
      <c r="D90" s="106" t="str">
        <f>IF([1]Turnaje!E254="","",[1]Turnaje!E254)</f>
        <v>P</v>
      </c>
      <c r="E90" s="10">
        <f>IF(LARGE([1]Turnaje!F254:BX254,1)=0,"",LARGE([1]Turnaje!F254:BX254,1))</f>
        <v>23</v>
      </c>
      <c r="F90" s="10" t="str">
        <f>IF(LARGE([1]Turnaje!F254:BX254,2)=0,"",LARGE([1]Turnaje!F254:BX254,2))</f>
        <v/>
      </c>
      <c r="G90" s="10" t="str">
        <f>IF(LARGE([1]Turnaje!F254:BX254,3)=0,"",LARGE([1]Turnaje!F254:BX254,3))</f>
        <v/>
      </c>
      <c r="H90" s="10" t="str">
        <f>IF(LARGE([1]Turnaje!F254:BX254,4)=0,"",LARGE([1]Turnaje!F254:BX254,4))</f>
        <v/>
      </c>
      <c r="I90" s="10" t="str">
        <f>IF(LARGE([1]Turnaje!F254:BX254,5)=0,"",LARGE([1]Turnaje!F254:BX254,5))</f>
        <v/>
      </c>
      <c r="J90" s="10" t="str">
        <f>IF(LARGE([1]Turnaje!F254:BX254,6)=0,"",LARGE([1]Turnaje!F254:BX254,6))</f>
        <v/>
      </c>
      <c r="K90" s="10" t="str">
        <f>IF(LARGE([1]Turnaje!F254:BX254,7)=0,"",LARGE([1]Turnaje!F254:BX254,7))</f>
        <v/>
      </c>
      <c r="L90" s="10" t="str">
        <f>IF(LARGE([1]Turnaje!F254:BX254,8)=0,"",LARGE([1]Turnaje!F254:BX254,8))</f>
        <v/>
      </c>
      <c r="M90" s="9">
        <f>SUM(E90:L90)</f>
        <v>23</v>
      </c>
      <c r="N90" s="11">
        <f>COUNT(E90:L90)</f>
        <v>1</v>
      </c>
    </row>
    <row r="91" spans="1:14" x14ac:dyDescent="0.25">
      <c r="A91" s="8" t="s">
        <v>312</v>
      </c>
      <c r="B91" s="23" t="str">
        <f>IF([1]Turnaje!B208="","",[1]Turnaje!B208)</f>
        <v>NÁHLOVSKÝ Ondřej</v>
      </c>
      <c r="C91" s="23" t="str">
        <f>IF([1]Turnaje!C208="","",[1]Turnaje!C208)</f>
        <v>KSH Draci Třebenice</v>
      </c>
      <c r="D91" s="106" t="str">
        <f>IF([1]Turnaje!E208="","",[1]Turnaje!E208)</f>
        <v>P</v>
      </c>
      <c r="E91" s="10">
        <f>IF(LARGE([1]Turnaje!F208:BX208,1)=0,"",LARGE([1]Turnaje!F208:BX208,1))</f>
        <v>18</v>
      </c>
      <c r="F91" s="10">
        <f>IF(LARGE([1]Turnaje!F208:BX208,2)=0,"",LARGE([1]Turnaje!F208:BX208,2))</f>
        <v>5</v>
      </c>
      <c r="G91" s="10" t="str">
        <f>IF(LARGE([1]Turnaje!F208:BX208,3)=0,"",LARGE([1]Turnaje!F208:BX208,3))</f>
        <v/>
      </c>
      <c r="H91" s="10" t="str">
        <f>IF(LARGE([1]Turnaje!F208:BX208,4)=0,"",LARGE([1]Turnaje!F208:BX208,4))</f>
        <v/>
      </c>
      <c r="I91" s="10" t="str">
        <f>IF(LARGE([1]Turnaje!F208:BX208,5)=0,"",LARGE([1]Turnaje!F208:BX208,5))</f>
        <v/>
      </c>
      <c r="J91" s="10" t="str">
        <f>IF(LARGE([1]Turnaje!F208:BX208,6)=0,"",LARGE([1]Turnaje!F208:BX208,6))</f>
        <v/>
      </c>
      <c r="K91" s="10" t="str">
        <f>IF(LARGE([1]Turnaje!F208:BX208,7)=0,"",LARGE([1]Turnaje!F208:BX208,7))</f>
        <v/>
      </c>
      <c r="L91" s="10" t="str">
        <f>IF(LARGE([1]Turnaje!F208:BX208,8)=0,"",LARGE([1]Turnaje!F208:BX208,8))</f>
        <v/>
      </c>
      <c r="M91" s="9">
        <f>SUM(E91:L91)</f>
        <v>23</v>
      </c>
      <c r="N91" s="11">
        <f>COUNT(E91:L91)</f>
        <v>2</v>
      </c>
    </row>
    <row r="92" spans="1:14" x14ac:dyDescent="0.25">
      <c r="A92" s="8" t="s">
        <v>313</v>
      </c>
      <c r="B92" s="23" t="str">
        <f>IF([1]Turnaje!B13="","",[1]Turnaje!B13)</f>
        <v>BERÁNEK Antonín</v>
      </c>
      <c r="C92" s="23" t="str">
        <f>IF([1]Turnaje!C13="","",[1]Turnaje!C13)</f>
        <v>Gunners Břeclav</v>
      </c>
      <c r="D92" s="106" t="str">
        <f>IF([1]Turnaje!E13="","",[1]Turnaje!E13)</f>
        <v>P</v>
      </c>
      <c r="E92" s="10">
        <f>IF(LARGE([1]Turnaje!F13:BX13,1)=0,"",LARGE([1]Turnaje!F13:BX13,1))</f>
        <v>22</v>
      </c>
      <c r="F92" s="10" t="str">
        <f>IF(LARGE([1]Turnaje!F13:BX13,2)=0,"",LARGE([1]Turnaje!F13:BX13,2))</f>
        <v/>
      </c>
      <c r="G92" s="10" t="str">
        <f>IF(LARGE([1]Turnaje!F13:BX13,3)=0,"",LARGE([1]Turnaje!F13:BX13,3))</f>
        <v/>
      </c>
      <c r="H92" s="10" t="str">
        <f>IF(LARGE([1]Turnaje!F13:BX13,4)=0,"",LARGE([1]Turnaje!F13:BX13,4))</f>
        <v/>
      </c>
      <c r="I92" s="10" t="str">
        <f>IF(LARGE([1]Turnaje!F13:BX13,5)=0,"",LARGE([1]Turnaje!F13:BX13,5))</f>
        <v/>
      </c>
      <c r="J92" s="10" t="str">
        <f>IF(LARGE([1]Turnaje!F13:BX13,6)=0,"",LARGE([1]Turnaje!F13:BX13,6))</f>
        <v/>
      </c>
      <c r="K92" s="10" t="str">
        <f>IF(LARGE([1]Turnaje!F13:BX13,7)=0,"",LARGE([1]Turnaje!F13:BX13,7))</f>
        <v/>
      </c>
      <c r="L92" s="10" t="str">
        <f>IF(LARGE([1]Turnaje!F13:BX13,8)=0,"",LARGE([1]Turnaje!F13:BX13,8))</f>
        <v/>
      </c>
      <c r="M92" s="9">
        <f>SUM(E92:L92)</f>
        <v>22</v>
      </c>
      <c r="N92" s="11">
        <f>COUNT(E92:L92)</f>
        <v>1</v>
      </c>
    </row>
    <row r="93" spans="1:14" x14ac:dyDescent="0.25">
      <c r="A93" s="8" t="s">
        <v>314</v>
      </c>
      <c r="B93" s="23" t="str">
        <f>IF([1]Turnaje!B216="","",[1]Turnaje!B216)</f>
        <v>NGUYEN Jan</v>
      </c>
      <c r="C93" s="23" t="str">
        <f>IF([1]Turnaje!C216="","",[1]Turnaje!C216)</f>
        <v>ZŠ Janov</v>
      </c>
      <c r="D93" s="106" t="str">
        <f>IF([1]Turnaje!E216="","",[1]Turnaje!E216)</f>
        <v>Z</v>
      </c>
      <c r="E93" s="10">
        <f>IF(LARGE([1]Turnaje!F216:BX216,1)=0,"",LARGE([1]Turnaje!F216:BX216,1))</f>
        <v>22</v>
      </c>
      <c r="F93" s="10" t="str">
        <f>IF(LARGE([1]Turnaje!F216:BX216,2)=0,"",LARGE([1]Turnaje!F216:BX216,2))</f>
        <v/>
      </c>
      <c r="G93" s="10" t="str">
        <f>IF(LARGE([1]Turnaje!F216:BX216,3)=0,"",LARGE([1]Turnaje!F216:BX216,3))</f>
        <v/>
      </c>
      <c r="H93" s="10" t="str">
        <f>IF(LARGE([1]Turnaje!F216:BX216,4)=0,"",LARGE([1]Turnaje!F216:BX216,4))</f>
        <v/>
      </c>
      <c r="I93" s="10" t="str">
        <f>IF(LARGE([1]Turnaje!F216:BX216,5)=0,"",LARGE([1]Turnaje!F216:BX216,5))</f>
        <v/>
      </c>
      <c r="J93" s="10" t="str">
        <f>IF(LARGE([1]Turnaje!F216:BX216,6)=0,"",LARGE([1]Turnaje!F216:BX216,6))</f>
        <v/>
      </c>
      <c r="K93" s="10" t="str">
        <f>IF(LARGE([1]Turnaje!F216:BX216,7)=0,"",LARGE([1]Turnaje!F216:BX216,7))</f>
        <v/>
      </c>
      <c r="L93" s="10" t="str">
        <f>IF(LARGE([1]Turnaje!F216:BX216,8)=0,"",LARGE([1]Turnaje!F216:BX216,8))</f>
        <v/>
      </c>
      <c r="M93" s="9">
        <f>SUM(E93:L93)</f>
        <v>22</v>
      </c>
      <c r="N93" s="11">
        <f>COUNT(E93:L93)</f>
        <v>1</v>
      </c>
    </row>
    <row r="94" spans="1:14" x14ac:dyDescent="0.25">
      <c r="A94" s="8" t="s">
        <v>315</v>
      </c>
      <c r="B94" s="23" t="str">
        <f>IF([1]Turnaje!B317="","",[1]Turnaje!B317)</f>
        <v>VALENTA Ondřej</v>
      </c>
      <c r="C94" s="23" t="str">
        <f>IF([1]Turnaje!C317="","",[1]Turnaje!C317)</f>
        <v>ZŠ Hamry nad Sázavou</v>
      </c>
      <c r="D94" s="106" t="str">
        <f>IF([1]Turnaje!E317="","",[1]Turnaje!E317)</f>
        <v>P</v>
      </c>
      <c r="E94" s="10">
        <f>IF(LARGE([1]Turnaje!F317:BX317,1)=0,"",LARGE([1]Turnaje!F317:BX317,1))</f>
        <v>22</v>
      </c>
      <c r="F94" s="10" t="str">
        <f>IF(LARGE([1]Turnaje!F317:BX317,2)=0,"",LARGE([1]Turnaje!F317:BX317,2))</f>
        <v/>
      </c>
      <c r="G94" s="10" t="str">
        <f>IF(LARGE([1]Turnaje!F317:BX317,3)=0,"",LARGE([1]Turnaje!F317:BX317,3))</f>
        <v/>
      </c>
      <c r="H94" s="10" t="str">
        <f>IF(LARGE([1]Turnaje!F317:BX317,4)=0,"",LARGE([1]Turnaje!F317:BX317,4))</f>
        <v/>
      </c>
      <c r="I94" s="10" t="str">
        <f>IF(LARGE([1]Turnaje!F317:BX317,5)=0,"",LARGE([1]Turnaje!F317:BX317,5))</f>
        <v/>
      </c>
      <c r="J94" s="10" t="str">
        <f>IF(LARGE([1]Turnaje!F317:BX317,6)=0,"",LARGE([1]Turnaje!F317:BX317,6))</f>
        <v/>
      </c>
      <c r="K94" s="10" t="str">
        <f>IF(LARGE([1]Turnaje!F317:BX317,7)=0,"",LARGE([1]Turnaje!F317:BX317,7))</f>
        <v/>
      </c>
      <c r="L94" s="10" t="str">
        <f>IF(LARGE([1]Turnaje!F317:BX317,8)=0,"",LARGE([1]Turnaje!F317:BX317,8))</f>
        <v/>
      </c>
      <c r="M94" s="9">
        <f>SUM(E94:L94)</f>
        <v>22</v>
      </c>
      <c r="N94" s="11">
        <f>COUNT(E94:L94)</f>
        <v>1</v>
      </c>
    </row>
    <row r="95" spans="1:14" x14ac:dyDescent="0.25">
      <c r="A95" s="8" t="s">
        <v>316</v>
      </c>
      <c r="B95" s="23" t="str">
        <f>IF([1]Turnaje!B42="","",[1]Turnaje!B42)</f>
        <v>DAVID Šimon</v>
      </c>
      <c r="C95" s="23" t="str">
        <f>IF([1]Turnaje!C42="","",[1]Turnaje!C42)</f>
        <v>BHK IQ Boskovice</v>
      </c>
      <c r="D95" s="106" t="str">
        <f>IF([1]Turnaje!E42="","",[1]Turnaje!E42)</f>
        <v>P</v>
      </c>
      <c r="E95" s="10">
        <f>IF(LARGE([1]Turnaje!F42:BX42,1)=0,"",LARGE([1]Turnaje!F42:BX42,1))</f>
        <v>21</v>
      </c>
      <c r="F95" s="10" t="str">
        <f>IF(LARGE([1]Turnaje!F42:BX42,2)=0,"",LARGE([1]Turnaje!F42:BX42,2))</f>
        <v/>
      </c>
      <c r="G95" s="10" t="str">
        <f>IF(LARGE([1]Turnaje!F42:BX42,3)=0,"",LARGE([1]Turnaje!F42:BX42,3))</f>
        <v/>
      </c>
      <c r="H95" s="10" t="str">
        <f>IF(LARGE([1]Turnaje!F42:BX42,4)=0,"",LARGE([1]Turnaje!F42:BX42,4))</f>
        <v/>
      </c>
      <c r="I95" s="10" t="str">
        <f>IF(LARGE([1]Turnaje!F42:BX42,5)=0,"",LARGE([1]Turnaje!F42:BX42,5))</f>
        <v/>
      </c>
      <c r="J95" s="10" t="str">
        <f>IF(LARGE([1]Turnaje!F42:BX42,6)=0,"",LARGE([1]Turnaje!F42:BX42,6))</f>
        <v/>
      </c>
      <c r="K95" s="10" t="str">
        <f>IF(LARGE([1]Turnaje!F42:BX42,7)=0,"",LARGE([1]Turnaje!F42:BX42,7))</f>
        <v/>
      </c>
      <c r="L95" s="10" t="str">
        <f>IF(LARGE([1]Turnaje!F42:BX42,8)=0,"",LARGE([1]Turnaje!F42:BX42,8))</f>
        <v/>
      </c>
      <c r="M95" s="9">
        <f>SUM(E95:L95)</f>
        <v>21</v>
      </c>
      <c r="N95" s="11">
        <f>COUNT(E95:L95)</f>
        <v>1</v>
      </c>
    </row>
    <row r="96" spans="1:14" x14ac:dyDescent="0.25">
      <c r="A96" s="8" t="s">
        <v>317</v>
      </c>
      <c r="B96" s="23" t="str">
        <f>IF([1]Turnaje!B275="","",[1]Turnaje!B275)</f>
        <v>SLÁMA Martin</v>
      </c>
      <c r="C96" s="23" t="str">
        <f>IF([1]Turnaje!C275="","",[1]Turnaje!C275)</f>
        <v>BHL Žďár nad Sázavou</v>
      </c>
      <c r="D96" s="106" t="str">
        <f>IF([1]Turnaje!E275="","",[1]Turnaje!E275)</f>
        <v>P</v>
      </c>
      <c r="E96" s="10">
        <f>IF(LARGE([1]Turnaje!F275:BX275,1)=0,"",LARGE([1]Turnaje!F275:BX275,1))</f>
        <v>21</v>
      </c>
      <c r="F96" s="10" t="str">
        <f>IF(LARGE([1]Turnaje!F275:BX275,2)=0,"",LARGE([1]Turnaje!F275:BX275,2))</f>
        <v/>
      </c>
      <c r="G96" s="10" t="str">
        <f>IF(LARGE([1]Turnaje!F275:BX275,3)=0,"",LARGE([1]Turnaje!F275:BX275,3))</f>
        <v/>
      </c>
      <c r="H96" s="10" t="str">
        <f>IF(LARGE([1]Turnaje!F275:BX275,4)=0,"",LARGE([1]Turnaje!F275:BX275,4))</f>
        <v/>
      </c>
      <c r="I96" s="10" t="str">
        <f>IF(LARGE([1]Turnaje!F275:BX275,5)=0,"",LARGE([1]Turnaje!F275:BX275,5))</f>
        <v/>
      </c>
      <c r="J96" s="10" t="str">
        <f>IF(LARGE([1]Turnaje!F275:BX275,6)=0,"",LARGE([1]Turnaje!F275:BX275,6))</f>
        <v/>
      </c>
      <c r="K96" s="10" t="str">
        <f>IF(LARGE([1]Turnaje!F275:BX275,7)=0,"",LARGE([1]Turnaje!F275:BX275,7))</f>
        <v/>
      </c>
      <c r="L96" s="10" t="str">
        <f>IF(LARGE([1]Turnaje!F275:BX275,8)=0,"",LARGE([1]Turnaje!F275:BX275,8))</f>
        <v/>
      </c>
      <c r="M96" s="9">
        <f>SUM(E96:L96)</f>
        <v>21</v>
      </c>
      <c r="N96" s="11">
        <f>COUNT(E96:L96)</f>
        <v>1</v>
      </c>
    </row>
    <row r="97" spans="1:14" x14ac:dyDescent="0.25">
      <c r="A97" s="8" t="s">
        <v>318</v>
      </c>
      <c r="B97" s="23" t="str">
        <f>IF([1]Turnaje!B62="","",[1]Turnaje!B62)</f>
        <v>FILIPI Jiří</v>
      </c>
      <c r="C97" s="23" t="str">
        <f>IF([1]Turnaje!C62="","",[1]Turnaje!C62)</f>
        <v>Gunners Břeclav</v>
      </c>
      <c r="D97" s="106" t="str">
        <f>IF([1]Turnaje!E62="","",[1]Turnaje!E62)</f>
        <v>P</v>
      </c>
      <c r="E97" s="10">
        <f>IF(LARGE([1]Turnaje!F62:BX62,1)=0,"",LARGE([1]Turnaje!F62:BX62,1))</f>
        <v>19</v>
      </c>
      <c r="F97" s="10" t="str">
        <f>IF(LARGE([1]Turnaje!F62:BX62,2)=0,"",LARGE([1]Turnaje!F62:BX62,2))</f>
        <v/>
      </c>
      <c r="G97" s="10" t="str">
        <f>IF(LARGE([1]Turnaje!F62:BX62,3)=0,"",LARGE([1]Turnaje!F62:BX62,3))</f>
        <v/>
      </c>
      <c r="H97" s="10" t="str">
        <f>IF(LARGE([1]Turnaje!F62:BX62,4)=0,"",LARGE([1]Turnaje!F62:BX62,4))</f>
        <v/>
      </c>
      <c r="I97" s="10" t="str">
        <f>IF(LARGE([1]Turnaje!F62:BX62,5)=0,"",LARGE([1]Turnaje!F62:BX62,5))</f>
        <v/>
      </c>
      <c r="J97" s="10" t="str">
        <f>IF(LARGE([1]Turnaje!F62:BX62,6)=0,"",LARGE([1]Turnaje!F62:BX62,6))</f>
        <v/>
      </c>
      <c r="K97" s="10" t="str">
        <f>IF(LARGE([1]Turnaje!F62:BX62,7)=0,"",LARGE([1]Turnaje!F62:BX62,7))</f>
        <v/>
      </c>
      <c r="L97" s="10" t="str">
        <f>IF(LARGE([1]Turnaje!F62:BX62,8)=0,"",LARGE([1]Turnaje!F62:BX62,8))</f>
        <v/>
      </c>
      <c r="M97" s="9">
        <f>SUM(E97:L97)</f>
        <v>19</v>
      </c>
      <c r="N97" s="11">
        <f>COUNT(E97:L97)</f>
        <v>1</v>
      </c>
    </row>
    <row r="98" spans="1:14" x14ac:dyDescent="0.25">
      <c r="A98" s="8" t="s">
        <v>319</v>
      </c>
      <c r="B98" s="23" t="str">
        <f>IF([1]Turnaje!B371="","",[1]Turnaje!B371)</f>
        <v>MORKUŠA Michal</v>
      </c>
      <c r="C98" s="23" t="str">
        <f>IF([1]Turnaje!C371="","",[1]Turnaje!C371)</f>
        <v>Šprti Mutěnice</v>
      </c>
      <c r="D98" s="106" t="str">
        <f>IF([1]Turnaje!E371="","",[1]Turnaje!E371)</f>
        <v>P</v>
      </c>
      <c r="E98" s="10">
        <f>IF(LARGE([1]Turnaje!F371:BX371,1)=0,"",LARGE([1]Turnaje!F371:BX371,1))</f>
        <v>19</v>
      </c>
      <c r="F98" s="10" t="str">
        <f>IF(LARGE([1]Turnaje!F371:BX371,2)=0,"",LARGE([1]Turnaje!F371:BX371,2))</f>
        <v/>
      </c>
      <c r="G98" s="10" t="str">
        <f>IF(LARGE([1]Turnaje!F371:BX371,3)=0,"",LARGE([1]Turnaje!F371:BX371,3))</f>
        <v/>
      </c>
      <c r="H98" s="10" t="str">
        <f>IF(LARGE([1]Turnaje!F371:BX371,4)=0,"",LARGE([1]Turnaje!F371:BX371,4))</f>
        <v/>
      </c>
      <c r="I98" s="10" t="str">
        <f>IF(LARGE([1]Turnaje!F371:BX371,5)=0,"",LARGE([1]Turnaje!F371:BX371,5))</f>
        <v/>
      </c>
      <c r="J98" s="10" t="str">
        <f>IF(LARGE([1]Turnaje!F371:BX371,6)=0,"",LARGE([1]Turnaje!F371:BX371,6))</f>
        <v/>
      </c>
      <c r="K98" s="10" t="str">
        <f>IF(LARGE([1]Turnaje!F371:BX371,7)=0,"",LARGE([1]Turnaje!F371:BX371,7))</f>
        <v/>
      </c>
      <c r="L98" s="10" t="str">
        <f>IF(LARGE([1]Turnaje!F371:BX371,8)=0,"",LARGE([1]Turnaje!F371:BX371,8))</f>
        <v/>
      </c>
      <c r="M98" s="9">
        <f>SUM(E98:L98)</f>
        <v>19</v>
      </c>
      <c r="N98" s="11">
        <f>COUNT(E98:L98)</f>
        <v>1</v>
      </c>
    </row>
    <row r="99" spans="1:14" x14ac:dyDescent="0.25">
      <c r="A99" s="8" t="s">
        <v>320</v>
      </c>
      <c r="B99" s="23" t="str">
        <f>IF([1]Turnaje!B159="","",[1]Turnaje!B159)</f>
        <v>KROUPA Jan</v>
      </c>
      <c r="C99" s="23" t="str">
        <f>IF([1]Turnaje!C159="","",[1]Turnaje!C159)</f>
        <v>Real Draci 18.ZŠ Most</v>
      </c>
      <c r="D99" s="106" t="str">
        <f>IF([1]Turnaje!E159="","",[1]Turnaje!E159)</f>
        <v>P</v>
      </c>
      <c r="E99" s="10">
        <f>IF(LARGE([1]Turnaje!F159:BX159,1)=0,"",LARGE([1]Turnaje!F159:BX159,1))</f>
        <v>15</v>
      </c>
      <c r="F99" s="10">
        <f>IF(LARGE([1]Turnaje!F159:BX159,2)=0,"",LARGE([1]Turnaje!F159:BX159,2))</f>
        <v>4</v>
      </c>
      <c r="G99" s="10" t="str">
        <f>IF(LARGE([1]Turnaje!F159:BX159,3)=0,"",LARGE([1]Turnaje!F159:BX159,3))</f>
        <v/>
      </c>
      <c r="H99" s="10" t="str">
        <f>IF(LARGE([1]Turnaje!F159:BX159,4)=0,"",LARGE([1]Turnaje!F159:BX159,4))</f>
        <v/>
      </c>
      <c r="I99" s="10" t="str">
        <f>IF(LARGE([1]Turnaje!F159:BX159,5)=0,"",LARGE([1]Turnaje!F159:BX159,5))</f>
        <v/>
      </c>
      <c r="J99" s="10" t="str">
        <f>IF(LARGE([1]Turnaje!F159:BX159,6)=0,"",LARGE([1]Turnaje!F159:BX159,6))</f>
        <v/>
      </c>
      <c r="K99" s="10" t="str">
        <f>IF(LARGE([1]Turnaje!F159:BX159,7)=0,"",LARGE([1]Turnaje!F159:BX159,7))</f>
        <v/>
      </c>
      <c r="L99" s="10" t="str">
        <f>IF(LARGE([1]Turnaje!F159:BX159,8)=0,"",LARGE([1]Turnaje!F159:BX159,8))</f>
        <v/>
      </c>
      <c r="M99" s="9">
        <f>SUM(E99:L99)</f>
        <v>19</v>
      </c>
      <c r="N99" s="11">
        <f>COUNT(E99:L99)</f>
        <v>2</v>
      </c>
    </row>
    <row r="100" spans="1:14" x14ac:dyDescent="0.25">
      <c r="A100" s="8" t="s">
        <v>321</v>
      </c>
      <c r="B100" s="23" t="str">
        <f>IF([1]Turnaje!B334="","",[1]Turnaje!B334)</f>
        <v>VOSÁHLO Petr</v>
      </c>
      <c r="C100" s="23" t="str">
        <f>IF([1]Turnaje!C334="","",[1]Turnaje!C334)</f>
        <v>Real Draci 18.ZŠ Most</v>
      </c>
      <c r="D100" s="106" t="str">
        <f>IF([1]Turnaje!E334="","",[1]Turnaje!E334)</f>
        <v>P</v>
      </c>
      <c r="E100" s="10">
        <f>IF(LARGE([1]Turnaje!F334:BX334,1)=0,"",LARGE([1]Turnaje!F334:BX334,1))</f>
        <v>18</v>
      </c>
      <c r="F100" s="10">
        <f>IF(LARGE([1]Turnaje!F334:BX334,2)=0,"",LARGE([1]Turnaje!F334:BX334,2))</f>
        <v>1</v>
      </c>
      <c r="G100" s="10" t="str">
        <f>IF(LARGE([1]Turnaje!F334:BX334,3)=0,"",LARGE([1]Turnaje!F334:BX334,3))</f>
        <v/>
      </c>
      <c r="H100" s="10" t="str">
        <f>IF(LARGE([1]Turnaje!F334:BX334,4)=0,"",LARGE([1]Turnaje!F334:BX334,4))</f>
        <v/>
      </c>
      <c r="I100" s="10" t="str">
        <f>IF(LARGE([1]Turnaje!F334:BX334,5)=0,"",LARGE([1]Turnaje!F334:BX334,5))</f>
        <v/>
      </c>
      <c r="J100" s="10" t="str">
        <f>IF(LARGE([1]Turnaje!F334:BX334,6)=0,"",LARGE([1]Turnaje!F334:BX334,6))</f>
        <v/>
      </c>
      <c r="K100" s="10" t="str">
        <f>IF(LARGE([1]Turnaje!F334:BX334,7)=0,"",LARGE([1]Turnaje!F334:BX334,7))</f>
        <v/>
      </c>
      <c r="L100" s="10" t="str">
        <f>IF(LARGE([1]Turnaje!F334:BX334,8)=0,"",LARGE([1]Turnaje!F334:BX334,8))</f>
        <v/>
      </c>
      <c r="M100" s="9">
        <f>SUM(E100:L100)</f>
        <v>19</v>
      </c>
      <c r="N100" s="11">
        <f>COUNT(E100:L100)</f>
        <v>2</v>
      </c>
    </row>
    <row r="101" spans="1:14" x14ac:dyDescent="0.25">
      <c r="A101" s="8" t="s">
        <v>322</v>
      </c>
      <c r="B101" s="23" t="str">
        <f>IF([1]Turnaje!B15="","",[1]Turnaje!B15)</f>
        <v>BERKY Adam</v>
      </c>
      <c r="C101" s="23" t="str">
        <f>IF([1]Turnaje!C15="","",[1]Turnaje!C15)</f>
        <v>BHC 15.ZŠ Most</v>
      </c>
      <c r="D101" s="106" t="str">
        <f>IF([1]Turnaje!E15="","",[1]Turnaje!E15)</f>
        <v>Z</v>
      </c>
      <c r="E101" s="10">
        <f>IF(LARGE([1]Turnaje!F15:BX15,1)=0,"",LARGE([1]Turnaje!F15:BX15,1))</f>
        <v>18</v>
      </c>
      <c r="F101" s="10" t="str">
        <f>IF(LARGE([1]Turnaje!F15:BX15,2)=0,"",LARGE([1]Turnaje!F15:BX15,2))</f>
        <v/>
      </c>
      <c r="G101" s="10" t="str">
        <f>IF(LARGE([1]Turnaje!F15:BX15,3)=0,"",LARGE([1]Turnaje!F15:BX15,3))</f>
        <v/>
      </c>
      <c r="H101" s="10" t="str">
        <f>IF(LARGE([1]Turnaje!F15:BX15,4)=0,"",LARGE([1]Turnaje!F15:BX15,4))</f>
        <v/>
      </c>
      <c r="I101" s="10" t="str">
        <f>IF(LARGE([1]Turnaje!F15:BX15,5)=0,"",LARGE([1]Turnaje!F15:BX15,5))</f>
        <v/>
      </c>
      <c r="J101" s="10" t="str">
        <f>IF(LARGE([1]Turnaje!F15:BX15,6)=0,"",LARGE([1]Turnaje!F15:BX15,6))</f>
        <v/>
      </c>
      <c r="K101" s="10" t="str">
        <f>IF(LARGE([1]Turnaje!F15:BX15,7)=0,"",LARGE([1]Turnaje!F15:BX15,7))</f>
        <v/>
      </c>
      <c r="L101" s="10" t="str">
        <f>IF(LARGE([1]Turnaje!F15:BX15,8)=0,"",LARGE([1]Turnaje!F15:BX15,8))</f>
        <v/>
      </c>
      <c r="M101" s="9">
        <f>SUM(E101:L101)</f>
        <v>18</v>
      </c>
      <c r="N101" s="11">
        <f>COUNT(E101:L101)</f>
        <v>1</v>
      </c>
    </row>
    <row r="102" spans="1:14" x14ac:dyDescent="0.25">
      <c r="A102" s="8" t="s">
        <v>323</v>
      </c>
      <c r="B102" s="23" t="str">
        <f>IF([1]Turnaje!B113="","",[1]Turnaje!B113)</f>
        <v>HUTŇANSKÝ Jakub</v>
      </c>
      <c r="C102" s="23" t="str">
        <f>IF([1]Turnaje!C113="","",[1]Turnaje!C113)</f>
        <v>ZŠ Komenského Břeclav</v>
      </c>
      <c r="D102" s="106" t="str">
        <f>IF([1]Turnaje!E113="","",[1]Turnaje!E113)</f>
        <v>P</v>
      </c>
      <c r="E102" s="10">
        <f>IF(LARGE([1]Turnaje!F113:BX113,1)=0,"",LARGE([1]Turnaje!F113:BX113,1))</f>
        <v>18</v>
      </c>
      <c r="F102" s="10" t="str">
        <f>IF(LARGE([1]Turnaje!F113:BX113,2)=0,"",LARGE([1]Turnaje!F113:BX113,2))</f>
        <v/>
      </c>
      <c r="G102" s="10" t="str">
        <f>IF(LARGE([1]Turnaje!F113:BX113,3)=0,"",LARGE([1]Turnaje!F113:BX113,3))</f>
        <v/>
      </c>
      <c r="H102" s="10" t="str">
        <f>IF(LARGE([1]Turnaje!F113:BX113,4)=0,"",LARGE([1]Turnaje!F113:BX113,4))</f>
        <v/>
      </c>
      <c r="I102" s="10" t="str">
        <f>IF(LARGE([1]Turnaje!F113:BX113,5)=0,"",LARGE([1]Turnaje!F113:BX113,5))</f>
        <v/>
      </c>
      <c r="J102" s="10" t="str">
        <f>IF(LARGE([1]Turnaje!F113:BX113,6)=0,"",LARGE([1]Turnaje!F113:BX113,6))</f>
        <v/>
      </c>
      <c r="K102" s="10" t="str">
        <f>IF(LARGE([1]Turnaje!F113:BX113,7)=0,"",LARGE([1]Turnaje!F113:BX113,7))</f>
        <v/>
      </c>
      <c r="L102" s="10" t="str">
        <f>IF(LARGE([1]Turnaje!F113:BX113,8)=0,"",LARGE([1]Turnaje!F113:BX113,8))</f>
        <v/>
      </c>
      <c r="M102" s="9">
        <f>SUM(E102:L102)</f>
        <v>18</v>
      </c>
      <c r="N102" s="11">
        <f>COUNT(E102:L102)</f>
        <v>1</v>
      </c>
    </row>
    <row r="103" spans="1:14" x14ac:dyDescent="0.25">
      <c r="A103" s="8" t="s">
        <v>324</v>
      </c>
      <c r="B103" s="23" t="str">
        <f>IF([1]Turnaje!B234="","",[1]Turnaje!B234)</f>
        <v>PÍBIL Lukáš</v>
      </c>
      <c r="C103" s="23" t="str">
        <f>IF([1]Turnaje!C234="","",[1]Turnaje!C234)</f>
        <v>ZŠ Hamry nad Sázavou</v>
      </c>
      <c r="D103" s="106" t="str">
        <f>IF([1]Turnaje!E234="","",[1]Turnaje!E234)</f>
        <v>P</v>
      </c>
      <c r="E103" s="10">
        <f>IF(LARGE([1]Turnaje!F234:BX234,1)=0,"",LARGE([1]Turnaje!F234:BX234,1))</f>
        <v>18</v>
      </c>
      <c r="F103" s="10" t="str">
        <f>IF(LARGE([1]Turnaje!F234:BX234,2)=0,"",LARGE([1]Turnaje!F234:BX234,2))</f>
        <v/>
      </c>
      <c r="G103" s="10" t="str">
        <f>IF(LARGE([1]Turnaje!F234:BX234,3)=0,"",LARGE([1]Turnaje!F234:BX234,3))</f>
        <v/>
      </c>
      <c r="H103" s="10" t="str">
        <f>IF(LARGE([1]Turnaje!F234:BX234,4)=0,"",LARGE([1]Turnaje!F234:BX234,4))</f>
        <v/>
      </c>
      <c r="I103" s="10" t="str">
        <f>IF(LARGE([1]Turnaje!F234:BX234,5)=0,"",LARGE([1]Turnaje!F234:BX234,5))</f>
        <v/>
      </c>
      <c r="J103" s="10" t="str">
        <f>IF(LARGE([1]Turnaje!F234:BX234,6)=0,"",LARGE([1]Turnaje!F234:BX234,6))</f>
        <v/>
      </c>
      <c r="K103" s="10" t="str">
        <f>IF(LARGE([1]Turnaje!F234:BX234,7)=0,"",LARGE([1]Turnaje!F234:BX234,7))</f>
        <v/>
      </c>
      <c r="L103" s="10" t="str">
        <f>IF(LARGE([1]Turnaje!F234:BX234,8)=0,"",LARGE([1]Turnaje!F234:BX234,8))</f>
        <v/>
      </c>
      <c r="M103" s="9">
        <f>SUM(E103:L103)</f>
        <v>18</v>
      </c>
      <c r="N103" s="11">
        <f>COUNT(E103:L103)</f>
        <v>1</v>
      </c>
    </row>
    <row r="104" spans="1:14" x14ac:dyDescent="0.25">
      <c r="A104" s="8" t="s">
        <v>325</v>
      </c>
      <c r="B104" s="23" t="str">
        <f>IF([1]Turnaje!B25="","",[1]Turnaje!B25)</f>
        <v>BUDIŠ Daniel</v>
      </c>
      <c r="C104" s="23" t="str">
        <f>IF([1]Turnaje!C25="","",[1]Turnaje!C25)</f>
        <v>BHL Žďár nad Sázavou</v>
      </c>
      <c r="D104" s="106" t="str">
        <f>IF([1]Turnaje!E25="","",[1]Turnaje!E25)</f>
        <v>P</v>
      </c>
      <c r="E104" s="10">
        <f>IF(LARGE([1]Turnaje!F25:BX25,1)=0,"",LARGE([1]Turnaje!F25:BX25,1))</f>
        <v>17</v>
      </c>
      <c r="F104" s="10" t="str">
        <f>IF(LARGE([1]Turnaje!F25:BX25,2)=0,"",LARGE([1]Turnaje!F25:BX25,2))</f>
        <v/>
      </c>
      <c r="G104" s="10" t="str">
        <f>IF(LARGE([1]Turnaje!F25:BX25,3)=0,"",LARGE([1]Turnaje!F25:BX25,3))</f>
        <v/>
      </c>
      <c r="H104" s="10" t="str">
        <f>IF(LARGE([1]Turnaje!F25:BX25,4)=0,"",LARGE([1]Turnaje!F25:BX25,4))</f>
        <v/>
      </c>
      <c r="I104" s="10" t="str">
        <f>IF(LARGE([1]Turnaje!F25:BX25,5)=0,"",LARGE([1]Turnaje!F25:BX25,5))</f>
        <v/>
      </c>
      <c r="J104" s="10" t="str">
        <f>IF(LARGE([1]Turnaje!F25:BX25,6)=0,"",LARGE([1]Turnaje!F25:BX25,6))</f>
        <v/>
      </c>
      <c r="K104" s="10" t="str">
        <f>IF(LARGE([1]Turnaje!F25:BX25,7)=0,"",LARGE([1]Turnaje!F25:BX25,7))</f>
        <v/>
      </c>
      <c r="L104" s="10" t="str">
        <f>IF(LARGE([1]Turnaje!F25:BX25,8)=0,"",LARGE([1]Turnaje!F25:BX25,8))</f>
        <v/>
      </c>
      <c r="M104" s="9">
        <f>SUM(E104:L104)</f>
        <v>17</v>
      </c>
      <c r="N104" s="11">
        <f>COUNT(E104:L104)</f>
        <v>1</v>
      </c>
    </row>
    <row r="105" spans="1:14" x14ac:dyDescent="0.25">
      <c r="A105" s="8" t="s">
        <v>326</v>
      </c>
      <c r="B105" s="23" t="str">
        <f>IF([1]Turnaje!B259="","",[1]Turnaje!B259)</f>
        <v>PUCHMELTR Daniel</v>
      </c>
      <c r="C105" s="23" t="str">
        <f>IF([1]Turnaje!C259="","",[1]Turnaje!C259)</f>
        <v>BHC 15.ZŠ Most</v>
      </c>
      <c r="D105" s="106" t="str">
        <f>IF([1]Turnaje!E259="","",[1]Turnaje!E259)</f>
        <v>P</v>
      </c>
      <c r="E105" s="10">
        <f>IF(LARGE([1]Turnaje!F259:BX259,1)=0,"",LARGE([1]Turnaje!F259:BX259,1))</f>
        <v>17</v>
      </c>
      <c r="F105" s="10" t="str">
        <f>IF(LARGE([1]Turnaje!F259:BX259,2)=0,"",LARGE([1]Turnaje!F259:BX259,2))</f>
        <v/>
      </c>
      <c r="G105" s="10" t="str">
        <f>IF(LARGE([1]Turnaje!F259:BX259,3)=0,"",LARGE([1]Turnaje!F259:BX259,3))</f>
        <v/>
      </c>
      <c r="H105" s="10" t="str">
        <f>IF(LARGE([1]Turnaje!F259:BX259,4)=0,"",LARGE([1]Turnaje!F259:BX259,4))</f>
        <v/>
      </c>
      <c r="I105" s="10" t="str">
        <f>IF(LARGE([1]Turnaje!F259:BX259,5)=0,"",LARGE([1]Turnaje!F259:BX259,5))</f>
        <v/>
      </c>
      <c r="J105" s="10" t="str">
        <f>IF(LARGE([1]Turnaje!F259:BX259,6)=0,"",LARGE([1]Turnaje!F259:BX259,6))</f>
        <v/>
      </c>
      <c r="K105" s="10" t="str">
        <f>IF(LARGE([1]Turnaje!F259:BX259,7)=0,"",LARGE([1]Turnaje!F259:BX259,7))</f>
        <v/>
      </c>
      <c r="L105" s="10" t="str">
        <f>IF(LARGE([1]Turnaje!F259:BX259,8)=0,"",LARGE([1]Turnaje!F259:BX259,8))</f>
        <v/>
      </c>
      <c r="M105" s="9">
        <f>SUM(E105:L105)</f>
        <v>17</v>
      </c>
      <c r="N105" s="11">
        <f>COUNT(E105:L105)</f>
        <v>1</v>
      </c>
    </row>
    <row r="106" spans="1:14" x14ac:dyDescent="0.25">
      <c r="A106" s="8" t="s">
        <v>327</v>
      </c>
      <c r="B106" s="23" t="str">
        <f>IF([1]Turnaje!B328="","",[1]Turnaje!B328)</f>
        <v>VÍTEK Matyáš</v>
      </c>
      <c r="C106" s="23" t="str">
        <f>IF([1]Turnaje!C328="","",[1]Turnaje!C328)</f>
        <v>SVČ Most</v>
      </c>
      <c r="D106" s="106" t="str">
        <f>IF([1]Turnaje!E328="","",[1]Turnaje!E328)</f>
        <v>Z</v>
      </c>
      <c r="E106" s="10">
        <f>IF(LARGE([1]Turnaje!F328:BX328,1)=0,"",LARGE([1]Turnaje!F328:BX328,1))</f>
        <v>17</v>
      </c>
      <c r="F106" s="10" t="str">
        <f>IF(LARGE([1]Turnaje!F328:BX328,2)=0,"",LARGE([1]Turnaje!F328:BX328,2))</f>
        <v/>
      </c>
      <c r="G106" s="10" t="str">
        <f>IF(LARGE([1]Turnaje!F328:BX328,3)=0,"",LARGE([1]Turnaje!F328:BX328,3))</f>
        <v/>
      </c>
      <c r="H106" s="10" t="str">
        <f>IF(LARGE([1]Turnaje!F328:BX328,4)=0,"",LARGE([1]Turnaje!F328:BX328,4))</f>
        <v/>
      </c>
      <c r="I106" s="10" t="str">
        <f>IF(LARGE([1]Turnaje!F328:BX328,5)=0,"",LARGE([1]Turnaje!F328:BX328,5))</f>
        <v/>
      </c>
      <c r="J106" s="10" t="str">
        <f>IF(LARGE([1]Turnaje!F328:BX328,6)=0,"",LARGE([1]Turnaje!F328:BX328,6))</f>
        <v/>
      </c>
      <c r="K106" s="10" t="str">
        <f>IF(LARGE([1]Turnaje!F328:BX328,7)=0,"",LARGE([1]Turnaje!F328:BX328,7))</f>
        <v/>
      </c>
      <c r="L106" s="10" t="str">
        <f>IF(LARGE([1]Turnaje!F328:BX328,8)=0,"",LARGE([1]Turnaje!F328:BX328,8))</f>
        <v/>
      </c>
      <c r="M106" s="9">
        <f>SUM(E106:L106)</f>
        <v>17</v>
      </c>
      <c r="N106" s="11">
        <f>COUNT(E106:L106)</f>
        <v>1</v>
      </c>
    </row>
    <row r="107" spans="1:14" x14ac:dyDescent="0.25">
      <c r="A107" s="8" t="s">
        <v>328</v>
      </c>
      <c r="B107" s="23" t="str">
        <f>IF([1]Turnaje!B51="","",[1]Turnaje!B51)</f>
        <v>DVOŘÁK Matěj</v>
      </c>
      <c r="C107" s="23" t="str">
        <f>IF([1]Turnaje!C51="","",[1]Turnaje!C51)</f>
        <v>KSH Draci Třebenice</v>
      </c>
      <c r="D107" s="106" t="str">
        <f>IF([1]Turnaje!E51="","",[1]Turnaje!E51)</f>
        <v>P</v>
      </c>
      <c r="E107" s="10">
        <f>IF(LARGE([1]Turnaje!F51:BX51,1)=0,"",LARGE([1]Turnaje!F51:BX51,1))</f>
        <v>16</v>
      </c>
      <c r="F107" s="10" t="str">
        <f>IF(LARGE([1]Turnaje!F51:BX51,2)=0,"",LARGE([1]Turnaje!F51:BX51,2))</f>
        <v/>
      </c>
      <c r="G107" s="10" t="str">
        <f>IF(LARGE([1]Turnaje!F51:BX51,3)=0,"",LARGE([1]Turnaje!F51:BX51,3))</f>
        <v/>
      </c>
      <c r="H107" s="10" t="str">
        <f>IF(LARGE([1]Turnaje!F51:BX51,4)=0,"",LARGE([1]Turnaje!F51:BX51,4))</f>
        <v/>
      </c>
      <c r="I107" s="10" t="str">
        <f>IF(LARGE([1]Turnaje!F51:BX51,5)=0,"",LARGE([1]Turnaje!F51:BX51,5))</f>
        <v/>
      </c>
      <c r="J107" s="10" t="str">
        <f>IF(LARGE([1]Turnaje!F51:BX51,6)=0,"",LARGE([1]Turnaje!F51:BX51,6))</f>
        <v/>
      </c>
      <c r="K107" s="10" t="str">
        <f>IF(LARGE([1]Turnaje!F51:BX51,7)=0,"",LARGE([1]Turnaje!F51:BX51,7))</f>
        <v/>
      </c>
      <c r="L107" s="10" t="str">
        <f>IF(LARGE([1]Turnaje!F51:BX51,8)=0,"",LARGE([1]Turnaje!F51:BX51,8))</f>
        <v/>
      </c>
      <c r="M107" s="9">
        <f>SUM(E107:L107)</f>
        <v>16</v>
      </c>
      <c r="N107" s="11">
        <f>COUNT(E107:L107)</f>
        <v>1</v>
      </c>
    </row>
    <row r="108" spans="1:14" x14ac:dyDescent="0.25">
      <c r="A108" s="8" t="s">
        <v>329</v>
      </c>
      <c r="B108" s="23" t="str">
        <f>IF([1]Turnaje!B204="","",[1]Turnaje!B204)</f>
        <v>MRAČNA Jakub</v>
      </c>
      <c r="C108" s="23" t="str">
        <f>IF([1]Turnaje!C204="","",[1]Turnaje!C204)</f>
        <v>ZŠ Komenského Břeclav</v>
      </c>
      <c r="D108" s="106" t="str">
        <f>IF([1]Turnaje!E204="","",[1]Turnaje!E204)</f>
        <v>P</v>
      </c>
      <c r="E108" s="10">
        <f>IF(LARGE([1]Turnaje!F204:BX204,1)=0,"",LARGE([1]Turnaje!F204:BX204,1))</f>
        <v>16</v>
      </c>
      <c r="F108" s="10" t="str">
        <f>IF(LARGE([1]Turnaje!F204:BX204,2)=0,"",LARGE([1]Turnaje!F204:BX204,2))</f>
        <v/>
      </c>
      <c r="G108" s="10" t="str">
        <f>IF(LARGE([1]Turnaje!F204:BX204,3)=0,"",LARGE([1]Turnaje!F204:BX204,3))</f>
        <v/>
      </c>
      <c r="H108" s="10" t="str">
        <f>IF(LARGE([1]Turnaje!F204:BX204,4)=0,"",LARGE([1]Turnaje!F204:BX204,4))</f>
        <v/>
      </c>
      <c r="I108" s="10" t="str">
        <f>IF(LARGE([1]Turnaje!F204:BX204,5)=0,"",LARGE([1]Turnaje!F204:BX204,5))</f>
        <v/>
      </c>
      <c r="J108" s="10" t="str">
        <f>IF(LARGE([1]Turnaje!F204:BX204,6)=0,"",LARGE([1]Turnaje!F204:BX204,6))</f>
        <v/>
      </c>
      <c r="K108" s="10" t="str">
        <f>IF(LARGE([1]Turnaje!F204:BX204,7)=0,"",LARGE([1]Turnaje!F204:BX204,7))</f>
        <v/>
      </c>
      <c r="L108" s="10" t="str">
        <f>IF(LARGE([1]Turnaje!F204:BX204,8)=0,"",LARGE([1]Turnaje!F204:BX204,8))</f>
        <v/>
      </c>
      <c r="M108" s="9">
        <f>SUM(E108:L108)</f>
        <v>16</v>
      </c>
      <c r="N108" s="11">
        <f>COUNT(E108:L108)</f>
        <v>1</v>
      </c>
    </row>
    <row r="109" spans="1:14" x14ac:dyDescent="0.25">
      <c r="A109" s="8" t="s">
        <v>330</v>
      </c>
      <c r="B109" s="23" t="str">
        <f>IF([1]Turnaje!B280="","",[1]Turnaje!B280)</f>
        <v>SPORER Dominik</v>
      </c>
      <c r="C109" s="23" t="str">
        <f>IF([1]Turnaje!C280="","",[1]Turnaje!C280)</f>
        <v>SVČ Most</v>
      </c>
      <c r="D109" s="106" t="str">
        <f>IF([1]Turnaje!E280="","",[1]Turnaje!E280)</f>
        <v>Z</v>
      </c>
      <c r="E109" s="10">
        <f>IF(LARGE([1]Turnaje!F280:BX280,1)=0,"",LARGE([1]Turnaje!F280:BX280,1))</f>
        <v>16</v>
      </c>
      <c r="F109" s="10" t="str">
        <f>IF(LARGE([1]Turnaje!F280:BX280,2)=0,"",LARGE([1]Turnaje!F280:BX280,2))</f>
        <v/>
      </c>
      <c r="G109" s="10" t="str">
        <f>IF(LARGE([1]Turnaje!F280:BX280,3)=0,"",LARGE([1]Turnaje!F280:BX280,3))</f>
        <v/>
      </c>
      <c r="H109" s="10" t="str">
        <f>IF(LARGE([1]Turnaje!F280:BX280,4)=0,"",LARGE([1]Turnaje!F280:BX280,4))</f>
        <v/>
      </c>
      <c r="I109" s="10" t="str">
        <f>IF(LARGE([1]Turnaje!F280:BX280,5)=0,"",LARGE([1]Turnaje!F280:BX280,5))</f>
        <v/>
      </c>
      <c r="J109" s="10" t="str">
        <f>IF(LARGE([1]Turnaje!F280:BX280,6)=0,"",LARGE([1]Turnaje!F280:BX280,6))</f>
        <v/>
      </c>
      <c r="K109" s="10" t="str">
        <f>IF(LARGE([1]Turnaje!F280:BX280,7)=0,"",LARGE([1]Turnaje!F280:BX280,7))</f>
        <v/>
      </c>
      <c r="L109" s="10" t="str">
        <f>IF(LARGE([1]Turnaje!F280:BX280,8)=0,"",LARGE([1]Turnaje!F280:BX280,8))</f>
        <v/>
      </c>
      <c r="M109" s="9">
        <f>SUM(E109:L109)</f>
        <v>16</v>
      </c>
      <c r="N109" s="11">
        <f>COUNT(E109:L109)</f>
        <v>1</v>
      </c>
    </row>
    <row r="110" spans="1:14" x14ac:dyDescent="0.25">
      <c r="A110" s="8" t="s">
        <v>331</v>
      </c>
      <c r="B110" s="23" t="str">
        <f>IF([1]Turnaje!B296="","",[1]Turnaje!B296)</f>
        <v>ŠIDELKA David</v>
      </c>
      <c r="C110" s="23" t="str">
        <f>IF([1]Turnaje!C296="","",[1]Turnaje!C296)</f>
        <v>Černí Tygři 3.ZŠ Most</v>
      </c>
      <c r="D110" s="106" t="str">
        <f>IF([1]Turnaje!E296="","",[1]Turnaje!E296)</f>
        <v>P</v>
      </c>
      <c r="E110" s="10">
        <f>IF(LARGE([1]Turnaje!F296:BX296,1)=0,"",LARGE([1]Turnaje!F296:BX296,1))</f>
        <v>16</v>
      </c>
      <c r="F110" s="10" t="str">
        <f>IF(LARGE([1]Turnaje!F296:BX296,2)=0,"",LARGE([1]Turnaje!F296:BX296,2))</f>
        <v/>
      </c>
      <c r="G110" s="10" t="str">
        <f>IF(LARGE([1]Turnaje!F296:BX296,3)=0,"",LARGE([1]Turnaje!F296:BX296,3))</f>
        <v/>
      </c>
      <c r="H110" s="10" t="str">
        <f>IF(LARGE([1]Turnaje!F296:BX296,4)=0,"",LARGE([1]Turnaje!F296:BX296,4))</f>
        <v/>
      </c>
      <c r="I110" s="10" t="str">
        <f>IF(LARGE([1]Turnaje!F296:BX296,5)=0,"",LARGE([1]Turnaje!F296:BX296,5))</f>
        <v/>
      </c>
      <c r="J110" s="10" t="str">
        <f>IF(LARGE([1]Turnaje!F296:BX296,6)=0,"",LARGE([1]Turnaje!F296:BX296,6))</f>
        <v/>
      </c>
      <c r="K110" s="10" t="str">
        <f>IF(LARGE([1]Turnaje!F296:BX296,7)=0,"",LARGE([1]Turnaje!F296:BX296,7))</f>
        <v/>
      </c>
      <c r="L110" s="10" t="str">
        <f>IF(LARGE([1]Turnaje!F296:BX296,8)=0,"",LARGE([1]Turnaje!F296:BX296,8))</f>
        <v/>
      </c>
      <c r="M110" s="9">
        <f>SUM(E110:L110)</f>
        <v>16</v>
      </c>
      <c r="N110" s="11">
        <f>COUNT(E110:L110)</f>
        <v>1</v>
      </c>
    </row>
    <row r="111" spans="1:14" x14ac:dyDescent="0.25">
      <c r="A111" s="8" t="s">
        <v>332</v>
      </c>
      <c r="B111" s="23" t="str">
        <f>IF([1]Turnaje!B217="","",[1]Turnaje!B217)</f>
        <v>OBERREITER Vojtěch</v>
      </c>
      <c r="C111" s="23" t="str">
        <f>IF([1]Turnaje!C217="","",[1]Turnaje!C217)</f>
        <v>ZŠ Hamry nad Sázavou</v>
      </c>
      <c r="D111" s="106" t="str">
        <f>IF([1]Turnaje!E217="","",[1]Turnaje!E217)</f>
        <v>P</v>
      </c>
      <c r="E111" s="10">
        <f>IF(LARGE([1]Turnaje!F217:BX217,1)=0,"",LARGE([1]Turnaje!F217:BX217,1))</f>
        <v>15</v>
      </c>
      <c r="F111" s="10" t="str">
        <f>IF(LARGE([1]Turnaje!F217:BX217,2)=0,"",LARGE([1]Turnaje!F217:BX217,2))</f>
        <v/>
      </c>
      <c r="G111" s="10" t="str">
        <f>IF(LARGE([1]Turnaje!F217:BX217,3)=0,"",LARGE([1]Turnaje!F217:BX217,3))</f>
        <v/>
      </c>
      <c r="H111" s="10" t="str">
        <f>IF(LARGE([1]Turnaje!F217:BX217,4)=0,"",LARGE([1]Turnaje!F217:BX217,4))</f>
        <v/>
      </c>
      <c r="I111" s="10" t="str">
        <f>IF(LARGE([1]Turnaje!F217:BX217,5)=0,"",LARGE([1]Turnaje!F217:BX217,5))</f>
        <v/>
      </c>
      <c r="J111" s="10" t="str">
        <f>IF(LARGE([1]Turnaje!F217:BX217,6)=0,"",LARGE([1]Turnaje!F217:BX217,6))</f>
        <v/>
      </c>
      <c r="K111" s="10" t="str">
        <f>IF(LARGE([1]Turnaje!F217:BX217,7)=0,"",LARGE([1]Turnaje!F217:BX217,7))</f>
        <v/>
      </c>
      <c r="L111" s="10" t="str">
        <f>IF(LARGE([1]Turnaje!F217:BX217,8)=0,"",LARGE([1]Turnaje!F217:BX217,8))</f>
        <v/>
      </c>
      <c r="M111" s="9">
        <f>SUM(E111:L111)</f>
        <v>15</v>
      </c>
      <c r="N111" s="11">
        <f>COUNT(E111:L111)</f>
        <v>1</v>
      </c>
    </row>
    <row r="112" spans="1:14" x14ac:dyDescent="0.25">
      <c r="A112" s="8" t="s">
        <v>333</v>
      </c>
      <c r="B112" s="23" t="str">
        <f>IF([1]Turnaje!B264="","",[1]Turnaje!B264)</f>
        <v>RIBAUEROVÁ Nela</v>
      </c>
      <c r="C112" s="23" t="str">
        <f>IF([1]Turnaje!C264="","",[1]Turnaje!C264)</f>
        <v>ZŠ Slovácká Břeclav</v>
      </c>
      <c r="D112" s="106" t="str">
        <f>IF([1]Turnaje!E264="","",[1]Turnaje!E264)</f>
        <v>P</v>
      </c>
      <c r="E112" s="10">
        <f>IF(LARGE([1]Turnaje!F264:BX264,1)=0,"",LARGE([1]Turnaje!F264:BX264,1))</f>
        <v>15</v>
      </c>
      <c r="F112" s="10" t="str">
        <f>IF(LARGE([1]Turnaje!F264:BX264,2)=0,"",LARGE([1]Turnaje!F264:BX264,2))</f>
        <v/>
      </c>
      <c r="G112" s="10" t="str">
        <f>IF(LARGE([1]Turnaje!F264:BX264,3)=0,"",LARGE([1]Turnaje!F264:BX264,3))</f>
        <v/>
      </c>
      <c r="H112" s="10" t="str">
        <f>IF(LARGE([1]Turnaje!F264:BX264,4)=0,"",LARGE([1]Turnaje!F264:BX264,4))</f>
        <v/>
      </c>
      <c r="I112" s="10" t="str">
        <f>IF(LARGE([1]Turnaje!F264:BX264,5)=0,"",LARGE([1]Turnaje!F264:BX264,5))</f>
        <v/>
      </c>
      <c r="J112" s="10" t="str">
        <f>IF(LARGE([1]Turnaje!F264:BX264,6)=0,"",LARGE([1]Turnaje!F264:BX264,6))</f>
        <v/>
      </c>
      <c r="K112" s="10" t="str">
        <f>IF(LARGE([1]Turnaje!F264:BX264,7)=0,"",LARGE([1]Turnaje!F264:BX264,7))</f>
        <v/>
      </c>
      <c r="L112" s="10" t="str">
        <f>IF(LARGE([1]Turnaje!F264:BX264,8)=0,"",LARGE([1]Turnaje!F264:BX264,8))</f>
        <v/>
      </c>
      <c r="M112" s="9">
        <f>SUM(E112:L112)</f>
        <v>15</v>
      </c>
      <c r="N112" s="11">
        <f>COUNT(E112:L112)</f>
        <v>1</v>
      </c>
    </row>
    <row r="113" spans="1:14" x14ac:dyDescent="0.25">
      <c r="A113" s="8" t="s">
        <v>334</v>
      </c>
      <c r="B113" s="23" t="str">
        <f>IF([1]Turnaje!B283="","",[1]Turnaje!B283)</f>
        <v>STEFAN Kristián</v>
      </c>
      <c r="C113" s="23" t="str">
        <f>IF([1]Turnaje!C283="","",[1]Turnaje!C283)</f>
        <v>Most</v>
      </c>
      <c r="D113" s="106" t="str">
        <f>IF([1]Turnaje!E283="","",[1]Turnaje!E283)</f>
        <v>P</v>
      </c>
      <c r="E113" s="10">
        <f>IF(LARGE([1]Turnaje!F283:BX283,1)=0,"",LARGE([1]Turnaje!F283:BX283,1))</f>
        <v>15</v>
      </c>
      <c r="F113" s="10" t="str">
        <f>IF(LARGE([1]Turnaje!F283:BX283,2)=0,"",LARGE([1]Turnaje!F283:BX283,2))</f>
        <v/>
      </c>
      <c r="G113" s="10" t="str">
        <f>IF(LARGE([1]Turnaje!F283:BX283,3)=0,"",LARGE([1]Turnaje!F283:BX283,3))</f>
        <v/>
      </c>
      <c r="H113" s="10" t="str">
        <f>IF(LARGE([1]Turnaje!F283:BX283,4)=0,"",LARGE([1]Turnaje!F283:BX283,4))</f>
        <v/>
      </c>
      <c r="I113" s="10" t="str">
        <f>IF(LARGE([1]Turnaje!F283:BX283,5)=0,"",LARGE([1]Turnaje!F283:BX283,5))</f>
        <v/>
      </c>
      <c r="J113" s="10" t="str">
        <f>IF(LARGE([1]Turnaje!F283:BX283,6)=0,"",LARGE([1]Turnaje!F283:BX283,6))</f>
        <v/>
      </c>
      <c r="K113" s="10" t="str">
        <f>IF(LARGE([1]Turnaje!F283:BX283,7)=0,"",LARGE([1]Turnaje!F283:BX283,7))</f>
        <v/>
      </c>
      <c r="L113" s="10" t="str">
        <f>IF(LARGE([1]Turnaje!F283:BX283,8)=0,"",LARGE([1]Turnaje!F283:BX283,8))</f>
        <v/>
      </c>
      <c r="M113" s="9">
        <f>SUM(E113:L113)</f>
        <v>15</v>
      </c>
      <c r="N113" s="11">
        <f>COUNT(E113:L113)</f>
        <v>1</v>
      </c>
    </row>
    <row r="114" spans="1:14" x14ac:dyDescent="0.25">
      <c r="A114" s="8" t="s">
        <v>335</v>
      </c>
      <c r="B114" s="23" t="str">
        <f>IF([1]Turnaje!B237="","",[1]Turnaje!B237)</f>
        <v>PLEINERT Dominik</v>
      </c>
      <c r="C114" s="23" t="str">
        <f>IF([1]Turnaje!C237="","",[1]Turnaje!C237)</f>
        <v>BHC 15.ZŠ Most</v>
      </c>
      <c r="D114" s="106" t="str">
        <f>IF([1]Turnaje!E237="","",[1]Turnaje!E237)</f>
        <v>P</v>
      </c>
      <c r="E114" s="10">
        <f>IF(LARGE([1]Turnaje!F237:BX237,1)=0,"",LARGE([1]Turnaje!F237:BX237,1))</f>
        <v>11</v>
      </c>
      <c r="F114" s="10">
        <f>IF(LARGE([1]Turnaje!F237:BX237,2)=0,"",LARGE([1]Turnaje!F237:BX237,2))</f>
        <v>4</v>
      </c>
      <c r="G114" s="10" t="str">
        <f>IF(LARGE([1]Turnaje!F237:BX237,3)=0,"",LARGE([1]Turnaje!F237:BX237,3))</f>
        <v/>
      </c>
      <c r="H114" s="10" t="str">
        <f>IF(LARGE([1]Turnaje!F237:BX237,4)=0,"",LARGE([1]Turnaje!F237:BX237,4))</f>
        <v/>
      </c>
      <c r="I114" s="10" t="str">
        <f>IF(LARGE([1]Turnaje!F237:BX237,5)=0,"",LARGE([1]Turnaje!F237:BX237,5))</f>
        <v/>
      </c>
      <c r="J114" s="10" t="str">
        <f>IF(LARGE([1]Turnaje!F237:BX237,6)=0,"",LARGE([1]Turnaje!F237:BX237,6))</f>
        <v/>
      </c>
      <c r="K114" s="10" t="str">
        <f>IF(LARGE([1]Turnaje!F237:BX237,7)=0,"",LARGE([1]Turnaje!F237:BX237,7))</f>
        <v/>
      </c>
      <c r="L114" s="10" t="str">
        <f>IF(LARGE([1]Turnaje!F237:BX237,8)=0,"",LARGE([1]Turnaje!F237:BX237,8))</f>
        <v/>
      </c>
      <c r="M114" s="9">
        <f>SUM(E114:L114)</f>
        <v>15</v>
      </c>
      <c r="N114" s="11">
        <f>COUNT(E114:L114)</f>
        <v>2</v>
      </c>
    </row>
    <row r="115" spans="1:14" x14ac:dyDescent="0.25">
      <c r="A115" s="8" t="s">
        <v>336</v>
      </c>
      <c r="B115" s="23" t="str">
        <f>IF([1]Turnaje!B33="","",[1]Turnaje!B33)</f>
        <v xml:space="preserve">ČECHOVÁ Veronika </v>
      </c>
      <c r="C115" s="23" t="str">
        <f>IF([1]Turnaje!C33="","",[1]Turnaje!C33)</f>
        <v>ZŠ Slovácká Břeclav</v>
      </c>
      <c r="D115" s="106" t="str">
        <f>IF([1]Turnaje!E33="","",[1]Turnaje!E33)</f>
        <v>P</v>
      </c>
      <c r="E115" s="10">
        <f>IF(LARGE([1]Turnaje!F33:BX33,1)=0,"",LARGE([1]Turnaje!F33:BX33,1))</f>
        <v>14</v>
      </c>
      <c r="F115" s="10" t="str">
        <f>IF(LARGE([1]Turnaje!F33:BX33,2)=0,"",LARGE([1]Turnaje!F33:BX33,2))</f>
        <v/>
      </c>
      <c r="G115" s="10" t="str">
        <f>IF(LARGE([1]Turnaje!F33:BX33,3)=0,"",LARGE([1]Turnaje!F33:BX33,3))</f>
        <v/>
      </c>
      <c r="H115" s="10" t="str">
        <f>IF(LARGE([1]Turnaje!F33:BX33,4)=0,"",LARGE([1]Turnaje!F33:BX33,4))</f>
        <v/>
      </c>
      <c r="I115" s="10" t="str">
        <f>IF(LARGE([1]Turnaje!F33:BX33,5)=0,"",LARGE([1]Turnaje!F33:BX33,5))</f>
        <v/>
      </c>
      <c r="J115" s="10" t="str">
        <f>IF(LARGE([1]Turnaje!F33:BX33,6)=0,"",LARGE([1]Turnaje!F33:BX33,6))</f>
        <v/>
      </c>
      <c r="K115" s="10" t="str">
        <f>IF(LARGE([1]Turnaje!F33:BX33,7)=0,"",LARGE([1]Turnaje!F33:BX33,7))</f>
        <v/>
      </c>
      <c r="L115" s="10" t="str">
        <f>IF(LARGE([1]Turnaje!F33:BX33,8)=0,"",LARGE([1]Turnaje!F33:BX33,8))</f>
        <v/>
      </c>
      <c r="M115" s="9">
        <f>SUM(E115:L115)</f>
        <v>14</v>
      </c>
      <c r="N115" s="11">
        <f>COUNT(E115:L115)</f>
        <v>1</v>
      </c>
    </row>
    <row r="116" spans="1:14" x14ac:dyDescent="0.25">
      <c r="A116" s="8" t="s">
        <v>337</v>
      </c>
      <c r="B116" s="23" t="str">
        <f>IF([1]Turnaje!B144="","",[1]Turnaje!B144)</f>
        <v>KOŠŤÁLOVÁ Karolína</v>
      </c>
      <c r="C116" s="23" t="str">
        <f>IF([1]Turnaje!C144="","",[1]Turnaje!C144)</f>
        <v>BHL Žďár nad Sázavou</v>
      </c>
      <c r="D116" s="106" t="str">
        <f>IF([1]Turnaje!E144="","",[1]Turnaje!E144)</f>
        <v>P</v>
      </c>
      <c r="E116" s="10">
        <f>IF(LARGE([1]Turnaje!F144:BX144,1)=0,"",LARGE([1]Turnaje!F144:BX144,1))</f>
        <v>14</v>
      </c>
      <c r="F116" s="10" t="str">
        <f>IF(LARGE([1]Turnaje!F144:BX144,2)=0,"",LARGE([1]Turnaje!F144:BX144,2))</f>
        <v/>
      </c>
      <c r="G116" s="10" t="str">
        <f>IF(LARGE([1]Turnaje!F144:BX144,3)=0,"",LARGE([1]Turnaje!F144:BX144,3))</f>
        <v/>
      </c>
      <c r="H116" s="10" t="str">
        <f>IF(LARGE([1]Turnaje!F144:BX144,4)=0,"",LARGE([1]Turnaje!F144:BX144,4))</f>
        <v/>
      </c>
      <c r="I116" s="10" t="str">
        <f>IF(LARGE([1]Turnaje!F144:BX144,5)=0,"",LARGE([1]Turnaje!F144:BX144,5))</f>
        <v/>
      </c>
      <c r="J116" s="10" t="str">
        <f>IF(LARGE([1]Turnaje!F144:BX144,6)=0,"",LARGE([1]Turnaje!F144:BX144,6))</f>
        <v/>
      </c>
      <c r="K116" s="10" t="str">
        <f>IF(LARGE([1]Turnaje!F144:BX144,7)=0,"",LARGE([1]Turnaje!F144:BX144,7))</f>
        <v/>
      </c>
      <c r="L116" s="10" t="str">
        <f>IF(LARGE([1]Turnaje!F144:BX144,8)=0,"",LARGE([1]Turnaje!F144:BX144,8))</f>
        <v/>
      </c>
      <c r="M116" s="9">
        <f>SUM(E116:L116)</f>
        <v>14</v>
      </c>
      <c r="N116" s="11">
        <f>COUNT(E116:L116)</f>
        <v>1</v>
      </c>
    </row>
    <row r="117" spans="1:14" x14ac:dyDescent="0.25">
      <c r="A117" s="8" t="s">
        <v>338</v>
      </c>
      <c r="B117" s="23" t="str">
        <f>IF([1]Turnaje!B218="","",[1]Turnaje!B218)</f>
        <v>ONDRÁČEK Filip</v>
      </c>
      <c r="C117" s="23" t="str">
        <f>IF([1]Turnaje!C218="","",[1]Turnaje!C218)</f>
        <v>SHK Kadolec</v>
      </c>
      <c r="D117" s="106" t="str">
        <f>IF([1]Turnaje!E218="","",[1]Turnaje!E218)</f>
        <v>Z</v>
      </c>
      <c r="E117" s="10">
        <f>IF(LARGE([1]Turnaje!F218:BX218,1)=0,"",LARGE([1]Turnaje!F218:BX218,1))</f>
        <v>14</v>
      </c>
      <c r="F117" s="10" t="str">
        <f>IF(LARGE([1]Turnaje!F218:BX218,2)=0,"",LARGE([1]Turnaje!F218:BX218,2))</f>
        <v/>
      </c>
      <c r="G117" s="10" t="str">
        <f>IF(LARGE([1]Turnaje!F218:BX218,3)=0,"",LARGE([1]Turnaje!F218:BX218,3))</f>
        <v/>
      </c>
      <c r="H117" s="10" t="str">
        <f>IF(LARGE([1]Turnaje!F218:BX218,4)=0,"",LARGE([1]Turnaje!F218:BX218,4))</f>
        <v/>
      </c>
      <c r="I117" s="10" t="str">
        <f>IF(LARGE([1]Turnaje!F218:BX218,5)=0,"",LARGE([1]Turnaje!F218:BX218,5))</f>
        <v/>
      </c>
      <c r="J117" s="10" t="str">
        <f>IF(LARGE([1]Turnaje!F218:BX218,6)=0,"",LARGE([1]Turnaje!F218:BX218,6))</f>
        <v/>
      </c>
      <c r="K117" s="10" t="str">
        <f>IF(LARGE([1]Turnaje!F218:BX218,7)=0,"",LARGE([1]Turnaje!F218:BX218,7))</f>
        <v/>
      </c>
      <c r="L117" s="10" t="str">
        <f>IF(LARGE([1]Turnaje!F218:BX218,8)=0,"",LARGE([1]Turnaje!F218:BX218,8))</f>
        <v/>
      </c>
      <c r="M117" s="9">
        <f>SUM(E117:L117)</f>
        <v>14</v>
      </c>
      <c r="N117" s="11">
        <f>COUNT(E117:L117)</f>
        <v>1</v>
      </c>
    </row>
    <row r="118" spans="1:14" x14ac:dyDescent="0.25">
      <c r="A118" s="8" t="s">
        <v>339</v>
      </c>
      <c r="B118" s="23" t="str">
        <f>IF([1]Turnaje!B119="","",[1]Turnaje!B119)</f>
        <v>IZSÓFOVÁ Karin</v>
      </c>
      <c r="C118" s="23" t="str">
        <f>IF([1]Turnaje!C119="","",[1]Turnaje!C119)</f>
        <v>ZŠ Slovácká Břeclav</v>
      </c>
      <c r="D118" s="106" t="str">
        <f>IF([1]Turnaje!E119="","",[1]Turnaje!E119)</f>
        <v>P</v>
      </c>
      <c r="E118" s="10">
        <f>IF(LARGE([1]Turnaje!F119:BX119,1)=0,"",LARGE([1]Turnaje!F119:BX119,1))</f>
        <v>13</v>
      </c>
      <c r="F118" s="10" t="str">
        <f>IF(LARGE([1]Turnaje!F119:BX119,2)=0,"",LARGE([1]Turnaje!F119:BX119,2))</f>
        <v/>
      </c>
      <c r="G118" s="10" t="str">
        <f>IF(LARGE([1]Turnaje!F119:BX119,3)=0,"",LARGE([1]Turnaje!F119:BX119,3))</f>
        <v/>
      </c>
      <c r="H118" s="10" t="str">
        <f>IF(LARGE([1]Turnaje!F119:BX119,4)=0,"",LARGE([1]Turnaje!F119:BX119,4))</f>
        <v/>
      </c>
      <c r="I118" s="10" t="str">
        <f>IF(LARGE([1]Turnaje!F119:BX119,5)=0,"",LARGE([1]Turnaje!F119:BX119,5))</f>
        <v/>
      </c>
      <c r="J118" s="10" t="str">
        <f>IF(LARGE([1]Turnaje!F119:BX119,6)=0,"",LARGE([1]Turnaje!F119:BX119,6))</f>
        <v/>
      </c>
      <c r="K118" s="10" t="str">
        <f>IF(LARGE([1]Turnaje!F119:BX119,7)=0,"",LARGE([1]Turnaje!F119:BX119,7))</f>
        <v/>
      </c>
      <c r="L118" s="10" t="str">
        <f>IF(LARGE([1]Turnaje!F119:BX119,8)=0,"",LARGE([1]Turnaje!F119:BX119,8))</f>
        <v/>
      </c>
      <c r="M118" s="9">
        <f>SUM(E118:L118)</f>
        <v>13</v>
      </c>
      <c r="N118" s="11">
        <f>COUNT(E118:L118)</f>
        <v>1</v>
      </c>
    </row>
    <row r="119" spans="1:14" x14ac:dyDescent="0.25">
      <c r="A119" s="8" t="s">
        <v>340</v>
      </c>
      <c r="B119" s="23" t="str">
        <f>IF([1]Turnaje!B131="","",[1]Turnaje!B131)</f>
        <v>KAŠŤÁK Denis</v>
      </c>
      <c r="C119" s="23" t="str">
        <f>IF([1]Turnaje!C131="","",[1]Turnaje!C131)</f>
        <v>Haluzáci 8.ZŠ Most</v>
      </c>
      <c r="D119" s="106" t="str">
        <f>IF([1]Turnaje!E131="","",[1]Turnaje!E131)</f>
        <v>Z</v>
      </c>
      <c r="E119" s="10">
        <f>IF(LARGE([1]Turnaje!F131:BX131,1)=0,"",LARGE([1]Turnaje!F131:BX131,1))</f>
        <v>13</v>
      </c>
      <c r="F119" s="10" t="str">
        <f>IF(LARGE([1]Turnaje!F131:BX131,2)=0,"",LARGE([1]Turnaje!F131:BX131,2))</f>
        <v/>
      </c>
      <c r="G119" s="10" t="str">
        <f>IF(LARGE([1]Turnaje!F131:BX131,3)=0,"",LARGE([1]Turnaje!F131:BX131,3))</f>
        <v/>
      </c>
      <c r="H119" s="10" t="str">
        <f>IF(LARGE([1]Turnaje!F131:BX131,4)=0,"",LARGE([1]Turnaje!F131:BX131,4))</f>
        <v/>
      </c>
      <c r="I119" s="10" t="str">
        <f>IF(LARGE([1]Turnaje!F131:BX131,5)=0,"",LARGE([1]Turnaje!F131:BX131,5))</f>
        <v/>
      </c>
      <c r="J119" s="10" t="str">
        <f>IF(LARGE([1]Turnaje!F131:BX131,6)=0,"",LARGE([1]Turnaje!F131:BX131,6))</f>
        <v/>
      </c>
      <c r="K119" s="10" t="str">
        <f>IF(LARGE([1]Turnaje!F131:BX131,7)=0,"",LARGE([1]Turnaje!F131:BX131,7))</f>
        <v/>
      </c>
      <c r="L119" s="10" t="str">
        <f>IF(LARGE([1]Turnaje!F131:BX131,8)=0,"",LARGE([1]Turnaje!F131:BX131,8))</f>
        <v/>
      </c>
      <c r="M119" s="9">
        <f>SUM(E119:L119)</f>
        <v>13</v>
      </c>
      <c r="N119" s="11">
        <f>COUNT(E119:L119)</f>
        <v>1</v>
      </c>
    </row>
    <row r="120" spans="1:14" x14ac:dyDescent="0.25">
      <c r="A120" s="8" t="s">
        <v>341</v>
      </c>
      <c r="B120" s="23" t="str">
        <f>IF([1]Turnaje!B191="","",[1]Turnaje!B191)</f>
        <v>MAŠEK Vojtěch</v>
      </c>
      <c r="C120" s="23" t="str">
        <f>IF([1]Turnaje!C191="","",[1]Turnaje!C191)</f>
        <v>ZŠ Hamry nad Sázavou</v>
      </c>
      <c r="D120" s="106" t="str">
        <f>IF([1]Turnaje!E191="","",[1]Turnaje!E191)</f>
        <v>P</v>
      </c>
      <c r="E120" s="10">
        <f>IF(LARGE([1]Turnaje!F191:BX191,1)=0,"",LARGE([1]Turnaje!F191:BX191,1))</f>
        <v>13</v>
      </c>
      <c r="F120" s="10" t="str">
        <f>IF(LARGE([1]Turnaje!F191:BX191,2)=0,"",LARGE([1]Turnaje!F191:BX191,2))</f>
        <v/>
      </c>
      <c r="G120" s="10" t="str">
        <f>IF(LARGE([1]Turnaje!F191:BX191,3)=0,"",LARGE([1]Turnaje!F191:BX191,3))</f>
        <v/>
      </c>
      <c r="H120" s="10" t="str">
        <f>IF(LARGE([1]Turnaje!F191:BX191,4)=0,"",LARGE([1]Turnaje!F191:BX191,4))</f>
        <v/>
      </c>
      <c r="I120" s="10" t="str">
        <f>IF(LARGE([1]Turnaje!F191:BX191,5)=0,"",LARGE([1]Turnaje!F191:BX191,5))</f>
        <v/>
      </c>
      <c r="J120" s="10" t="str">
        <f>IF(LARGE([1]Turnaje!F191:BX191,6)=0,"",LARGE([1]Turnaje!F191:BX191,6))</f>
        <v/>
      </c>
      <c r="K120" s="10" t="str">
        <f>IF(LARGE([1]Turnaje!F191:BX191,7)=0,"",LARGE([1]Turnaje!F191:BX191,7))</f>
        <v/>
      </c>
      <c r="L120" s="10" t="str">
        <f>IF(LARGE([1]Turnaje!F191:BX191,8)=0,"",LARGE([1]Turnaje!F191:BX191,8))</f>
        <v/>
      </c>
      <c r="M120" s="9">
        <f>SUM(E120:L120)</f>
        <v>13</v>
      </c>
      <c r="N120" s="11">
        <f>COUNT(E120:L120)</f>
        <v>1</v>
      </c>
    </row>
    <row r="121" spans="1:14" x14ac:dyDescent="0.25">
      <c r="A121" s="8" t="s">
        <v>342</v>
      </c>
      <c r="B121" s="23" t="str">
        <f>IF([1]Turnaje!B370="","",[1]Turnaje!B370)</f>
        <v>MOKRUŠA Matyáš</v>
      </c>
      <c r="C121" s="23" t="str">
        <f>IF([1]Turnaje!C370="","",[1]Turnaje!C370)</f>
        <v>Šprti Mutěnice</v>
      </c>
      <c r="D121" s="106" t="str">
        <f>IF([1]Turnaje!E370="","",[1]Turnaje!E370)</f>
        <v>Z</v>
      </c>
      <c r="E121" s="10">
        <f>IF(LARGE([1]Turnaje!F370:BX370,1)=0,"",LARGE([1]Turnaje!F370:BX370,1))</f>
        <v>13</v>
      </c>
      <c r="F121" s="10" t="str">
        <f>IF(LARGE([1]Turnaje!F370:BX370,2)=0,"",LARGE([1]Turnaje!F370:BX370,2))</f>
        <v/>
      </c>
      <c r="G121" s="10" t="str">
        <f>IF(LARGE([1]Turnaje!F370:BX370,3)=0,"",LARGE([1]Turnaje!F370:BX370,3))</f>
        <v/>
      </c>
      <c r="H121" s="10" t="str">
        <f>IF(LARGE([1]Turnaje!F370:BX370,4)=0,"",LARGE([1]Turnaje!F370:BX370,4))</f>
        <v/>
      </c>
      <c r="I121" s="10" t="str">
        <f>IF(LARGE([1]Turnaje!F370:BX370,5)=0,"",LARGE([1]Turnaje!F370:BX370,5))</f>
        <v/>
      </c>
      <c r="J121" s="10" t="str">
        <f>IF(LARGE([1]Turnaje!F370:BX370,6)=0,"",LARGE([1]Turnaje!F370:BX370,6))</f>
        <v/>
      </c>
      <c r="K121" s="10" t="str">
        <f>IF(LARGE([1]Turnaje!F370:BX370,7)=0,"",LARGE([1]Turnaje!F370:BX370,7))</f>
        <v/>
      </c>
      <c r="L121" s="10" t="str">
        <f>IF(LARGE([1]Turnaje!F370:BX370,8)=0,"",LARGE([1]Turnaje!F370:BX370,8))</f>
        <v/>
      </c>
      <c r="M121" s="9">
        <f>SUM(E121:L121)</f>
        <v>13</v>
      </c>
      <c r="N121" s="11">
        <f>COUNT(E121:L121)</f>
        <v>1</v>
      </c>
    </row>
    <row r="122" spans="1:14" x14ac:dyDescent="0.25">
      <c r="A122" s="8" t="s">
        <v>343</v>
      </c>
      <c r="B122" s="23" t="str">
        <f>IF([1]Turnaje!B203="","",[1]Turnaje!B203)</f>
        <v>MRÁČEK Matěj</v>
      </c>
      <c r="C122" s="23" t="str">
        <f>IF([1]Turnaje!C203="","",[1]Turnaje!C203)</f>
        <v>BHC 15.ZŠ Most</v>
      </c>
      <c r="D122" s="106" t="str">
        <f>IF([1]Turnaje!E203="","",[1]Turnaje!E203)</f>
        <v>P</v>
      </c>
      <c r="E122" s="10">
        <f>IF(LARGE([1]Turnaje!F203:BX203,1)=0,"",LARGE([1]Turnaje!F203:BX203,1))</f>
        <v>13</v>
      </c>
      <c r="F122" s="10" t="str">
        <f>IF(LARGE([1]Turnaje!F203:BX203,2)=0,"",LARGE([1]Turnaje!F203:BX203,2))</f>
        <v/>
      </c>
      <c r="G122" s="10" t="str">
        <f>IF(LARGE([1]Turnaje!F203:BX203,3)=0,"",LARGE([1]Turnaje!F203:BX203,3))</f>
        <v/>
      </c>
      <c r="H122" s="10" t="str">
        <f>IF(LARGE([1]Turnaje!F203:BX203,4)=0,"",LARGE([1]Turnaje!F203:BX203,4))</f>
        <v/>
      </c>
      <c r="I122" s="10" t="str">
        <f>IF(LARGE([1]Turnaje!F203:BX203,5)=0,"",LARGE([1]Turnaje!F203:BX203,5))</f>
        <v/>
      </c>
      <c r="J122" s="10" t="str">
        <f>IF(LARGE([1]Turnaje!F203:BX203,6)=0,"",LARGE([1]Turnaje!F203:BX203,6))</f>
        <v/>
      </c>
      <c r="K122" s="10" t="str">
        <f>IF(LARGE([1]Turnaje!F203:BX203,7)=0,"",LARGE([1]Turnaje!F203:BX203,7))</f>
        <v/>
      </c>
      <c r="L122" s="10" t="str">
        <f>IF(LARGE([1]Turnaje!F203:BX203,8)=0,"",LARGE([1]Turnaje!F203:BX203,8))</f>
        <v/>
      </c>
      <c r="M122" s="9">
        <f>SUM(E122:L122)</f>
        <v>13</v>
      </c>
      <c r="N122" s="11">
        <f>COUNT(E122:L122)</f>
        <v>1</v>
      </c>
    </row>
    <row r="123" spans="1:14" x14ac:dyDescent="0.25">
      <c r="A123" s="8" t="s">
        <v>344</v>
      </c>
      <c r="B123" s="23" t="str">
        <f>IF([1]Turnaje!B59="","",[1]Turnaje!B59)</f>
        <v>FIALA Matěj</v>
      </c>
      <c r="C123" s="23" t="str">
        <f>IF([1]Turnaje!C59="","",[1]Turnaje!C59)</f>
        <v>SHK Kadolec</v>
      </c>
      <c r="D123" s="106" t="str">
        <f>IF([1]Turnaje!E59="","",[1]Turnaje!E59)</f>
        <v>Z</v>
      </c>
      <c r="E123" s="10">
        <f>IF(LARGE([1]Turnaje!F59:BX59,1)=0,"",LARGE([1]Turnaje!F59:BX59,1))</f>
        <v>11</v>
      </c>
      <c r="F123" s="10">
        <f>IF(LARGE([1]Turnaje!F59:BX59,2)=0,"",LARGE([1]Turnaje!F59:BX59,2))</f>
        <v>2</v>
      </c>
      <c r="G123" s="10" t="str">
        <f>IF(LARGE([1]Turnaje!F59:BX59,3)=0,"",LARGE([1]Turnaje!F59:BX59,3))</f>
        <v/>
      </c>
      <c r="H123" s="10" t="str">
        <f>IF(LARGE([1]Turnaje!F59:BX59,4)=0,"",LARGE([1]Turnaje!F59:BX59,4))</f>
        <v/>
      </c>
      <c r="I123" s="10" t="str">
        <f>IF(LARGE([1]Turnaje!F59:BX59,5)=0,"",LARGE([1]Turnaje!F59:BX59,5))</f>
        <v/>
      </c>
      <c r="J123" s="10" t="str">
        <f>IF(LARGE([1]Turnaje!F59:BX59,6)=0,"",LARGE([1]Turnaje!F59:BX59,6))</f>
        <v/>
      </c>
      <c r="K123" s="10" t="str">
        <f>IF(LARGE([1]Turnaje!F59:BX59,7)=0,"",LARGE([1]Turnaje!F59:BX59,7))</f>
        <v/>
      </c>
      <c r="L123" s="10" t="str">
        <f>IF(LARGE([1]Turnaje!F59:BX59,8)=0,"",LARGE([1]Turnaje!F59:BX59,8))</f>
        <v/>
      </c>
      <c r="M123" s="9">
        <f>SUM(E123:L123)</f>
        <v>13</v>
      </c>
      <c r="N123" s="11">
        <f>COUNT(E123:L123)</f>
        <v>2</v>
      </c>
    </row>
    <row r="124" spans="1:14" x14ac:dyDescent="0.25">
      <c r="A124" s="8" t="s">
        <v>345</v>
      </c>
      <c r="B124" s="23" t="str">
        <f>IF([1]Turnaje!B282="","",[1]Turnaje!B282)</f>
        <v>STARÝ Jan</v>
      </c>
      <c r="C124" s="23" t="str">
        <f>IF([1]Turnaje!C282="","",[1]Turnaje!C282)</f>
        <v>Most</v>
      </c>
      <c r="D124" s="106" t="str">
        <f>IF([1]Turnaje!E282="","",[1]Turnaje!E282)</f>
        <v>P</v>
      </c>
      <c r="E124" s="10">
        <f>IF(LARGE([1]Turnaje!F282:BX282,1)=0,"",LARGE([1]Turnaje!F282:BX282,1))</f>
        <v>9</v>
      </c>
      <c r="F124" s="10">
        <f>IF(LARGE([1]Turnaje!F282:BX282,2)=0,"",LARGE([1]Turnaje!F282:BX282,2))</f>
        <v>2</v>
      </c>
      <c r="G124" s="10">
        <f>IF(LARGE([1]Turnaje!F282:BX282,3)=0,"",LARGE([1]Turnaje!F282:BX282,3))</f>
        <v>2</v>
      </c>
      <c r="H124" s="10" t="str">
        <f>IF(LARGE([1]Turnaje!F282:BX282,4)=0,"",LARGE([1]Turnaje!F282:BX282,4))</f>
        <v/>
      </c>
      <c r="I124" s="10" t="str">
        <f>IF(LARGE([1]Turnaje!F282:BX282,5)=0,"",LARGE([1]Turnaje!F282:BX282,5))</f>
        <v/>
      </c>
      <c r="J124" s="10" t="str">
        <f>IF(LARGE([1]Turnaje!F282:BX282,6)=0,"",LARGE([1]Turnaje!F282:BX282,6))</f>
        <v/>
      </c>
      <c r="K124" s="10" t="str">
        <f>IF(LARGE([1]Turnaje!F282:BX282,7)=0,"",LARGE([1]Turnaje!F282:BX282,7))</f>
        <v/>
      </c>
      <c r="L124" s="10" t="str">
        <f>IF(LARGE([1]Turnaje!F282:BX282,8)=0,"",LARGE([1]Turnaje!F282:BX282,8))</f>
        <v/>
      </c>
      <c r="M124" s="9">
        <f>SUM(E124:L124)</f>
        <v>13</v>
      </c>
      <c r="N124" s="11">
        <f>COUNT(E124:L124)</f>
        <v>3</v>
      </c>
    </row>
    <row r="125" spans="1:14" x14ac:dyDescent="0.25">
      <c r="A125" s="8" t="s">
        <v>346</v>
      </c>
      <c r="B125" s="23" t="str">
        <f>IF([1]Turnaje!B118="","",[1]Turnaje!B118)</f>
        <v>IZSÓF Oliver</v>
      </c>
      <c r="C125" s="23" t="str">
        <f>IF([1]Turnaje!C118="","",[1]Turnaje!C118)</f>
        <v>ZŠ Slovácká Břeclav</v>
      </c>
      <c r="D125" s="106" t="str">
        <f>IF([1]Turnaje!E118="","",[1]Turnaje!E118)</f>
        <v>P</v>
      </c>
      <c r="E125" s="10">
        <f>IF(LARGE([1]Turnaje!F118:BX118,1)=0,"",LARGE([1]Turnaje!F118:BX118,1))</f>
        <v>12</v>
      </c>
      <c r="F125" s="10" t="str">
        <f>IF(LARGE([1]Turnaje!F118:BX118,2)=0,"",LARGE([1]Turnaje!F118:BX118,2))</f>
        <v/>
      </c>
      <c r="G125" s="10" t="str">
        <f>IF(LARGE([1]Turnaje!F118:BX118,3)=0,"",LARGE([1]Turnaje!F118:BX118,3))</f>
        <v/>
      </c>
      <c r="H125" s="10" t="str">
        <f>IF(LARGE([1]Turnaje!F118:BX118,4)=0,"",LARGE([1]Turnaje!F118:BX118,4))</f>
        <v/>
      </c>
      <c r="I125" s="10" t="str">
        <f>IF(LARGE([1]Turnaje!F118:BX118,5)=0,"",LARGE([1]Turnaje!F118:BX118,5))</f>
        <v/>
      </c>
      <c r="J125" s="10" t="str">
        <f>IF(LARGE([1]Turnaje!F118:BX118,6)=0,"",LARGE([1]Turnaje!F118:BX118,6))</f>
        <v/>
      </c>
      <c r="K125" s="10" t="str">
        <f>IF(LARGE([1]Turnaje!F118:BX118,7)=0,"",LARGE([1]Turnaje!F118:BX118,7))</f>
        <v/>
      </c>
      <c r="L125" s="10" t="str">
        <f>IF(LARGE([1]Turnaje!F118:BX118,8)=0,"",LARGE([1]Turnaje!F118:BX118,8))</f>
        <v/>
      </c>
      <c r="M125" s="9">
        <f>SUM(E125:L125)</f>
        <v>12</v>
      </c>
      <c r="N125" s="11">
        <f>COUNT(E125:L125)</f>
        <v>1</v>
      </c>
    </row>
    <row r="126" spans="1:14" x14ac:dyDescent="0.25">
      <c r="A126" s="8" t="s">
        <v>347</v>
      </c>
      <c r="B126" s="23" t="str">
        <f>IF([1]Turnaje!B247="","",[1]Turnaje!B247)</f>
        <v>POUL Josef</v>
      </c>
      <c r="C126" s="23" t="str">
        <f>IF([1]Turnaje!C247="","",[1]Turnaje!C247)</f>
        <v>BHL Žďár nad Sázavou</v>
      </c>
      <c r="D126" s="106" t="str">
        <f>IF([1]Turnaje!E247="","",[1]Turnaje!E247)</f>
        <v>P</v>
      </c>
      <c r="E126" s="10">
        <f>IF(LARGE([1]Turnaje!F247:BX247,1)=0,"",LARGE([1]Turnaje!F247:BX247,1))</f>
        <v>12</v>
      </c>
      <c r="F126" s="10" t="str">
        <f>IF(LARGE([1]Turnaje!F247:BX247,2)=0,"",LARGE([1]Turnaje!F247:BX247,2))</f>
        <v/>
      </c>
      <c r="G126" s="10" t="str">
        <f>IF(LARGE([1]Turnaje!F247:BX247,3)=0,"",LARGE([1]Turnaje!F247:BX247,3))</f>
        <v/>
      </c>
      <c r="H126" s="10" t="str">
        <f>IF(LARGE([1]Turnaje!F247:BX247,4)=0,"",LARGE([1]Turnaje!F247:BX247,4))</f>
        <v/>
      </c>
      <c r="I126" s="10" t="str">
        <f>IF(LARGE([1]Turnaje!F247:BX247,5)=0,"",LARGE([1]Turnaje!F247:BX247,5))</f>
        <v/>
      </c>
      <c r="J126" s="10" t="str">
        <f>IF(LARGE([1]Turnaje!F247:BX247,6)=0,"",LARGE([1]Turnaje!F247:BX247,6))</f>
        <v/>
      </c>
      <c r="K126" s="10" t="str">
        <f>IF(LARGE([1]Turnaje!F247:BX247,7)=0,"",LARGE([1]Turnaje!F247:BX247,7))</f>
        <v/>
      </c>
      <c r="L126" s="10" t="str">
        <f>IF(LARGE([1]Turnaje!F247:BX247,8)=0,"",LARGE([1]Turnaje!F247:BX247,8))</f>
        <v/>
      </c>
      <c r="M126" s="9">
        <f>SUM(E126:L126)</f>
        <v>12</v>
      </c>
      <c r="N126" s="11">
        <f>COUNT(E126:L126)</f>
        <v>1</v>
      </c>
    </row>
    <row r="127" spans="1:14" x14ac:dyDescent="0.25">
      <c r="A127" s="8" t="s">
        <v>348</v>
      </c>
      <c r="B127" s="23" t="str">
        <f>IF([1]Turnaje!B295="","",[1]Turnaje!B295)</f>
        <v>ŠEVČÍK Jan</v>
      </c>
      <c r="C127" s="23" t="str">
        <f>IF([1]Turnaje!C295="","",[1]Turnaje!C295)</f>
        <v>BHC 15.ZŠ Most</v>
      </c>
      <c r="D127" s="106" t="str">
        <f>IF([1]Turnaje!E295="","",[1]Turnaje!E295)</f>
        <v>Z</v>
      </c>
      <c r="E127" s="10">
        <f>IF(LARGE([1]Turnaje!F295:BX295,1)=0,"",LARGE([1]Turnaje!F295:BX295,1))</f>
        <v>12</v>
      </c>
      <c r="F127" s="10" t="str">
        <f>IF(LARGE([1]Turnaje!F295:BX295,2)=0,"",LARGE([1]Turnaje!F295:BX295,2))</f>
        <v/>
      </c>
      <c r="G127" s="10" t="str">
        <f>IF(LARGE([1]Turnaje!F295:BX295,3)=0,"",LARGE([1]Turnaje!F295:BX295,3))</f>
        <v/>
      </c>
      <c r="H127" s="10" t="str">
        <f>IF(LARGE([1]Turnaje!F295:BX295,4)=0,"",LARGE([1]Turnaje!F295:BX295,4))</f>
        <v/>
      </c>
      <c r="I127" s="10" t="str">
        <f>IF(LARGE([1]Turnaje!F295:BX295,5)=0,"",LARGE([1]Turnaje!F295:BX295,5))</f>
        <v/>
      </c>
      <c r="J127" s="10" t="str">
        <f>IF(LARGE([1]Turnaje!F295:BX295,6)=0,"",LARGE([1]Turnaje!F295:BX295,6))</f>
        <v/>
      </c>
      <c r="K127" s="10" t="str">
        <f>IF(LARGE([1]Turnaje!F295:BX295,7)=0,"",LARGE([1]Turnaje!F295:BX295,7))</f>
        <v/>
      </c>
      <c r="L127" s="10" t="str">
        <f>IF(LARGE([1]Turnaje!F295:BX295,8)=0,"",LARGE([1]Turnaje!F295:BX295,8))</f>
        <v/>
      </c>
      <c r="M127" s="9">
        <f>SUM(E127:L127)</f>
        <v>12</v>
      </c>
      <c r="N127" s="11">
        <f>COUNT(E127:L127)</f>
        <v>1</v>
      </c>
    </row>
    <row r="128" spans="1:14" x14ac:dyDescent="0.25">
      <c r="A128" s="8" t="s">
        <v>349</v>
      </c>
      <c r="B128" s="23" t="str">
        <f>IF([1]Turnaje!B186="","",[1]Turnaje!B186)</f>
        <v>MALEČEK Tomáš</v>
      </c>
      <c r="C128" s="23" t="str">
        <f>IF([1]Turnaje!C186="","",[1]Turnaje!C186)</f>
        <v>Netopýři Most</v>
      </c>
      <c r="D128" s="106" t="str">
        <f>IF([1]Turnaje!E186="","",[1]Turnaje!E186)</f>
        <v>P</v>
      </c>
      <c r="E128" s="10">
        <f>IF(LARGE([1]Turnaje!F186:BX186,1)=0,"",LARGE([1]Turnaje!F186:BX186,1))</f>
        <v>11</v>
      </c>
      <c r="F128" s="10">
        <f>IF(LARGE([1]Turnaje!F186:BX186,2)=0,"",LARGE([1]Turnaje!F186:BX186,2))</f>
        <v>1</v>
      </c>
      <c r="G128" s="10" t="str">
        <f>IF(LARGE([1]Turnaje!F186:BX186,3)=0,"",LARGE([1]Turnaje!F186:BX186,3))</f>
        <v/>
      </c>
      <c r="H128" s="10" t="str">
        <f>IF(LARGE([1]Turnaje!F186:BX186,4)=0,"",LARGE([1]Turnaje!F186:BX186,4))</f>
        <v/>
      </c>
      <c r="I128" s="10" t="str">
        <f>IF(LARGE([1]Turnaje!F186:BX186,5)=0,"",LARGE([1]Turnaje!F186:BX186,5))</f>
        <v/>
      </c>
      <c r="J128" s="10" t="str">
        <f>IF(LARGE([1]Turnaje!F186:BX186,6)=0,"",LARGE([1]Turnaje!F186:BX186,6))</f>
        <v/>
      </c>
      <c r="K128" s="10" t="str">
        <f>IF(LARGE([1]Turnaje!F186:BX186,7)=0,"",LARGE([1]Turnaje!F186:BX186,7))</f>
        <v/>
      </c>
      <c r="L128" s="10" t="str">
        <f>IF(LARGE([1]Turnaje!F186:BX186,8)=0,"",LARGE([1]Turnaje!F186:BX186,8))</f>
        <v/>
      </c>
      <c r="M128" s="9">
        <f>SUM(E128:L128)</f>
        <v>12</v>
      </c>
      <c r="N128" s="11">
        <f>COUNT(E128:L128)</f>
        <v>2</v>
      </c>
    </row>
    <row r="129" spans="1:14" x14ac:dyDescent="0.25">
      <c r="A129" s="8" t="s">
        <v>350</v>
      </c>
      <c r="B129" s="23" t="str">
        <f>IF([1]Turnaje!B177="","",[1]Turnaje!B177)</f>
        <v>MACKOVČÍN Štěpán</v>
      </c>
      <c r="C129" s="23" t="str">
        <f>IF([1]Turnaje!C177="","",[1]Turnaje!C177)</f>
        <v>ZŠ Slovácká Břeclav</v>
      </c>
      <c r="D129" s="106" t="str">
        <f>IF([1]Turnaje!E177="","",[1]Turnaje!E177)</f>
        <v>Z</v>
      </c>
      <c r="E129" s="10">
        <f>IF(LARGE([1]Turnaje!F177:BX177,1)=0,"",LARGE([1]Turnaje!F177:BX177,1))</f>
        <v>11</v>
      </c>
      <c r="F129" s="10" t="str">
        <f>IF(LARGE([1]Turnaje!F177:BX177,2)=0,"",LARGE([1]Turnaje!F177:BX177,2))</f>
        <v/>
      </c>
      <c r="G129" s="10" t="str">
        <f>IF(LARGE([1]Turnaje!F177:BX177,3)=0,"",LARGE([1]Turnaje!F177:BX177,3))</f>
        <v/>
      </c>
      <c r="H129" s="10" t="str">
        <f>IF(LARGE([1]Turnaje!F177:BX177,4)=0,"",LARGE([1]Turnaje!F177:BX177,4))</f>
        <v/>
      </c>
      <c r="I129" s="10" t="str">
        <f>IF(LARGE([1]Turnaje!F177:BX177,5)=0,"",LARGE([1]Turnaje!F177:BX177,5))</f>
        <v/>
      </c>
      <c r="J129" s="10" t="str">
        <f>IF(LARGE([1]Turnaje!F177:BX177,6)=0,"",LARGE([1]Turnaje!F177:BX177,6))</f>
        <v/>
      </c>
      <c r="K129" s="10" t="str">
        <f>IF(LARGE([1]Turnaje!F177:BX177,7)=0,"",LARGE([1]Turnaje!F177:BX177,7))</f>
        <v/>
      </c>
      <c r="L129" s="10" t="str">
        <f>IF(LARGE([1]Turnaje!F177:BX177,8)=0,"",LARGE([1]Turnaje!F177:BX177,8))</f>
        <v/>
      </c>
      <c r="M129" s="9">
        <f>SUM(E129:L129)</f>
        <v>11</v>
      </c>
      <c r="N129" s="11">
        <f>COUNT(E129:L129)</f>
        <v>1</v>
      </c>
    </row>
    <row r="130" spans="1:14" x14ac:dyDescent="0.25">
      <c r="A130" s="8" t="s">
        <v>351</v>
      </c>
      <c r="B130" s="23" t="str">
        <f>IF([1]Turnaje!B274="","",[1]Turnaje!B274)</f>
        <v>SLÁDEK František</v>
      </c>
      <c r="C130" s="23" t="str">
        <f>IF([1]Turnaje!C274="","",[1]Turnaje!C274)</f>
        <v>ZŠ Hamry nad Sázavou</v>
      </c>
      <c r="D130" s="106" t="str">
        <f>IF([1]Turnaje!E274="","",[1]Turnaje!E274)</f>
        <v>P</v>
      </c>
      <c r="E130" s="10">
        <f>IF(LARGE([1]Turnaje!F274:BX274,1)=0,"",LARGE([1]Turnaje!F274:BX274,1))</f>
        <v>11</v>
      </c>
      <c r="F130" s="10" t="str">
        <f>IF(LARGE([1]Turnaje!F274:BX274,2)=0,"",LARGE([1]Turnaje!F274:BX274,2))</f>
        <v/>
      </c>
      <c r="G130" s="10" t="str">
        <f>IF(LARGE([1]Turnaje!F274:BX274,3)=0,"",LARGE([1]Turnaje!F274:BX274,3))</f>
        <v/>
      </c>
      <c r="H130" s="10" t="str">
        <f>IF(LARGE([1]Turnaje!F274:BX274,4)=0,"",LARGE([1]Turnaje!F274:BX274,4))</f>
        <v/>
      </c>
      <c r="I130" s="10" t="str">
        <f>IF(LARGE([1]Turnaje!F274:BX274,5)=0,"",LARGE([1]Turnaje!F274:BX274,5))</f>
        <v/>
      </c>
      <c r="J130" s="10" t="str">
        <f>IF(LARGE([1]Turnaje!F274:BX274,6)=0,"",LARGE([1]Turnaje!F274:BX274,6))</f>
        <v/>
      </c>
      <c r="K130" s="10" t="str">
        <f>IF(LARGE([1]Turnaje!F274:BX274,7)=0,"",LARGE([1]Turnaje!F274:BX274,7))</f>
        <v/>
      </c>
      <c r="L130" s="10" t="str">
        <f>IF(LARGE([1]Turnaje!F274:BX274,8)=0,"",LARGE([1]Turnaje!F274:BX274,8))</f>
        <v/>
      </c>
      <c r="M130" s="9">
        <f>SUM(E130:L130)</f>
        <v>11</v>
      </c>
      <c r="N130" s="11">
        <f>COUNT(E130:L130)</f>
        <v>1</v>
      </c>
    </row>
    <row r="131" spans="1:14" x14ac:dyDescent="0.25">
      <c r="A131" s="8" t="s">
        <v>352</v>
      </c>
      <c r="B131" s="23" t="str">
        <f>IF([1]Turnaje!B231="","",[1]Turnaje!B231)</f>
        <v>PETERKA Jiří</v>
      </c>
      <c r="C131" s="23" t="str">
        <f>IF([1]Turnaje!C231="","",[1]Turnaje!C231)</f>
        <v>KSH Draci Třebenice</v>
      </c>
      <c r="D131" s="106" t="str">
        <f>IF([1]Turnaje!E231="","",[1]Turnaje!E231)</f>
        <v>P</v>
      </c>
      <c r="E131" s="10">
        <f>IF(LARGE([1]Turnaje!F231:BX231,1)=0,"",LARGE([1]Turnaje!F231:BX231,1))</f>
        <v>10</v>
      </c>
      <c r="F131" s="10">
        <f>IF(LARGE([1]Turnaje!F231:BX231,2)=0,"",LARGE([1]Turnaje!F231:BX231,2))</f>
        <v>1</v>
      </c>
      <c r="G131" s="10" t="str">
        <f>IF(LARGE([1]Turnaje!F231:BX231,3)=0,"",LARGE([1]Turnaje!F231:BX231,3))</f>
        <v/>
      </c>
      <c r="H131" s="10" t="str">
        <f>IF(LARGE([1]Turnaje!F231:BX231,4)=0,"",LARGE([1]Turnaje!F231:BX231,4))</f>
        <v/>
      </c>
      <c r="I131" s="10" t="str">
        <f>IF(LARGE([1]Turnaje!F231:BX231,5)=0,"",LARGE([1]Turnaje!F231:BX231,5))</f>
        <v/>
      </c>
      <c r="J131" s="10" t="str">
        <f>IF(LARGE([1]Turnaje!F231:BX231,6)=0,"",LARGE([1]Turnaje!F231:BX231,6))</f>
        <v/>
      </c>
      <c r="K131" s="10" t="str">
        <f>IF(LARGE([1]Turnaje!F231:BX231,7)=0,"",LARGE([1]Turnaje!F231:BX231,7))</f>
        <v/>
      </c>
      <c r="L131" s="10" t="str">
        <f>IF(LARGE([1]Turnaje!F231:BX231,8)=0,"",LARGE([1]Turnaje!F231:BX231,8))</f>
        <v/>
      </c>
      <c r="M131" s="9">
        <f>SUM(E131:L131)</f>
        <v>11</v>
      </c>
      <c r="N131" s="11">
        <f>COUNT(E131:L131)</f>
        <v>2</v>
      </c>
    </row>
    <row r="132" spans="1:14" x14ac:dyDescent="0.25">
      <c r="A132" s="8" t="s">
        <v>353</v>
      </c>
      <c r="B132" s="23" t="str">
        <f>IF([1]Turnaje!B34="","",[1]Turnaje!B34)</f>
        <v>ČERMÁK Jakub</v>
      </c>
      <c r="C132" s="23" t="str">
        <f>IF([1]Turnaje!C34="","",[1]Turnaje!C34)</f>
        <v>ZŠ Kupkova Břeclav</v>
      </c>
      <c r="D132" s="106" t="str">
        <f>IF([1]Turnaje!E34="","",[1]Turnaje!E34)</f>
        <v>P</v>
      </c>
      <c r="E132" s="10">
        <f>IF(LARGE([1]Turnaje!F34:BX34,1)=0,"",LARGE([1]Turnaje!F34:BX34,1))</f>
        <v>10</v>
      </c>
      <c r="F132" s="10" t="str">
        <f>IF(LARGE([1]Turnaje!F34:BX34,2)=0,"",LARGE([1]Turnaje!F34:BX34,2))</f>
        <v/>
      </c>
      <c r="G132" s="10" t="str">
        <f>IF(LARGE([1]Turnaje!F34:BX34,3)=0,"",LARGE([1]Turnaje!F34:BX34,3))</f>
        <v/>
      </c>
      <c r="H132" s="10" t="str">
        <f>IF(LARGE([1]Turnaje!F34:BX34,4)=0,"",LARGE([1]Turnaje!F34:BX34,4))</f>
        <v/>
      </c>
      <c r="I132" s="10" t="str">
        <f>IF(LARGE([1]Turnaje!F34:BX34,5)=0,"",LARGE([1]Turnaje!F34:BX34,5))</f>
        <v/>
      </c>
      <c r="J132" s="10" t="str">
        <f>IF(LARGE([1]Turnaje!F34:BX34,6)=0,"",LARGE([1]Turnaje!F34:BX34,6))</f>
        <v/>
      </c>
      <c r="K132" s="10" t="str">
        <f>IF(LARGE([1]Turnaje!F34:BX34,7)=0,"",LARGE([1]Turnaje!F34:BX34,7))</f>
        <v/>
      </c>
      <c r="L132" s="10" t="str">
        <f>IF(LARGE([1]Turnaje!F34:BX34,8)=0,"",LARGE([1]Turnaje!F34:BX34,8))</f>
        <v/>
      </c>
      <c r="M132" s="9">
        <f>SUM(E132:L132)</f>
        <v>10</v>
      </c>
      <c r="N132" s="11">
        <f>COUNT(E132:L132)</f>
        <v>1</v>
      </c>
    </row>
    <row r="133" spans="1:14" x14ac:dyDescent="0.25">
      <c r="A133" s="8" t="s">
        <v>354</v>
      </c>
      <c r="B133" s="23" t="str">
        <f>IF([1]Turnaje!B40="","",[1]Turnaje!B40)</f>
        <v>DANG Adam</v>
      </c>
      <c r="C133" s="23" t="str">
        <f>IF([1]Turnaje!C40="","",[1]Turnaje!C40)</f>
        <v>BHC 15.ZŠ Most</v>
      </c>
      <c r="D133" s="106" t="str">
        <f>IF([1]Turnaje!E40="","",[1]Turnaje!E40)</f>
        <v>P</v>
      </c>
      <c r="E133" s="10">
        <f>IF(LARGE([1]Turnaje!F40:BX40,1)=0,"",LARGE([1]Turnaje!F40:BX40,1))</f>
        <v>10</v>
      </c>
      <c r="F133" s="10" t="str">
        <f>IF(LARGE([1]Turnaje!F40:BX40,2)=0,"",LARGE([1]Turnaje!F40:BX40,2))</f>
        <v/>
      </c>
      <c r="G133" s="10" t="str">
        <f>IF(LARGE([1]Turnaje!F40:BX40,3)=0,"",LARGE([1]Turnaje!F40:BX40,3))</f>
        <v/>
      </c>
      <c r="H133" s="10" t="str">
        <f>IF(LARGE([1]Turnaje!F40:BX40,4)=0,"",LARGE([1]Turnaje!F40:BX40,4))</f>
        <v/>
      </c>
      <c r="I133" s="10" t="str">
        <f>IF(LARGE([1]Turnaje!F40:BX40,5)=0,"",LARGE([1]Turnaje!F40:BX40,5))</f>
        <v/>
      </c>
      <c r="J133" s="10" t="str">
        <f>IF(LARGE([1]Turnaje!F40:BX40,6)=0,"",LARGE([1]Turnaje!F40:BX40,6))</f>
        <v/>
      </c>
      <c r="K133" s="10" t="str">
        <f>IF(LARGE([1]Turnaje!F40:BX40,7)=0,"",LARGE([1]Turnaje!F40:BX40,7))</f>
        <v/>
      </c>
      <c r="L133" s="10" t="str">
        <f>IF(LARGE([1]Turnaje!F40:BX40,8)=0,"",LARGE([1]Turnaje!F40:BX40,8))</f>
        <v/>
      </c>
      <c r="M133" s="9">
        <f>SUM(E133:L133)</f>
        <v>10</v>
      </c>
      <c r="N133" s="11">
        <f>COUNT(E133:L133)</f>
        <v>1</v>
      </c>
    </row>
    <row r="134" spans="1:14" x14ac:dyDescent="0.25">
      <c r="A134" s="8" t="s">
        <v>355</v>
      </c>
      <c r="B134" s="23" t="str">
        <f>IF([1]Turnaje!B98="","",[1]Turnaje!B98)</f>
        <v>HOLÝ Tomáš</v>
      </c>
      <c r="C134" s="23" t="str">
        <f>IF([1]Turnaje!C98="","",[1]Turnaje!C98)</f>
        <v>Černí Tygři 3.ZŠ Most</v>
      </c>
      <c r="D134" s="106" t="str">
        <f>IF([1]Turnaje!E98="","",[1]Turnaje!E98)</f>
        <v>P</v>
      </c>
      <c r="E134" s="10">
        <f>IF(LARGE([1]Turnaje!F98:BX98,1)=0,"",LARGE([1]Turnaje!F98:BX98,1))</f>
        <v>10</v>
      </c>
      <c r="F134" s="10" t="str">
        <f>IF(LARGE([1]Turnaje!F98:BX98,2)=0,"",LARGE([1]Turnaje!F98:BX98,2))</f>
        <v/>
      </c>
      <c r="G134" s="10" t="str">
        <f>IF(LARGE([1]Turnaje!F98:BX98,3)=0,"",LARGE([1]Turnaje!F98:BX98,3))</f>
        <v/>
      </c>
      <c r="H134" s="10" t="str">
        <f>IF(LARGE([1]Turnaje!F98:BX98,4)=0,"",LARGE([1]Turnaje!F98:BX98,4))</f>
        <v/>
      </c>
      <c r="I134" s="10" t="str">
        <f>IF(LARGE([1]Turnaje!F98:BX98,5)=0,"",LARGE([1]Turnaje!F98:BX98,5))</f>
        <v/>
      </c>
      <c r="J134" s="10" t="str">
        <f>IF(LARGE([1]Turnaje!F98:BX98,6)=0,"",LARGE([1]Turnaje!F98:BX98,6))</f>
        <v/>
      </c>
      <c r="K134" s="10" t="str">
        <f>IF(LARGE([1]Turnaje!F98:BX98,7)=0,"",LARGE([1]Turnaje!F98:BX98,7))</f>
        <v/>
      </c>
      <c r="L134" s="10" t="str">
        <f>IF(LARGE([1]Turnaje!F98:BX98,8)=0,"",LARGE([1]Turnaje!F98:BX98,8))</f>
        <v/>
      </c>
      <c r="M134" s="9">
        <f>SUM(E134:L134)</f>
        <v>10</v>
      </c>
      <c r="N134" s="11">
        <f>COUNT(E134:L134)</f>
        <v>1</v>
      </c>
    </row>
    <row r="135" spans="1:14" x14ac:dyDescent="0.25">
      <c r="A135" s="8" t="s">
        <v>356</v>
      </c>
      <c r="B135" s="23" t="str">
        <f>IF([1]Turnaje!B337="","",[1]Turnaje!B337)</f>
        <v>VRASPÍROVÁ Nela</v>
      </c>
      <c r="C135" s="23" t="str">
        <f>IF([1]Turnaje!C337="","",[1]Turnaje!C337)</f>
        <v>BHL Žďár nad Sázavou</v>
      </c>
      <c r="D135" s="106" t="str">
        <f>IF([1]Turnaje!E337="","",[1]Turnaje!E337)</f>
        <v>P</v>
      </c>
      <c r="E135" s="10">
        <f>IF(LARGE([1]Turnaje!F337:BX337,1)=0,"",LARGE([1]Turnaje!F337:BX337,1))</f>
        <v>10</v>
      </c>
      <c r="F135" s="10" t="str">
        <f>IF(LARGE([1]Turnaje!F337:BX337,2)=0,"",LARGE([1]Turnaje!F337:BX337,2))</f>
        <v/>
      </c>
      <c r="G135" s="10" t="str">
        <f>IF(LARGE([1]Turnaje!F337:BX337,3)=0,"",LARGE([1]Turnaje!F337:BX337,3))</f>
        <v/>
      </c>
      <c r="H135" s="10" t="str">
        <f>IF(LARGE([1]Turnaje!F337:BX337,4)=0,"",LARGE([1]Turnaje!F337:BX337,4))</f>
        <v/>
      </c>
      <c r="I135" s="10" t="str">
        <f>IF(LARGE([1]Turnaje!F337:BX337,5)=0,"",LARGE([1]Turnaje!F337:BX337,5))</f>
        <v/>
      </c>
      <c r="J135" s="10" t="str">
        <f>IF(LARGE([1]Turnaje!F337:BX337,6)=0,"",LARGE([1]Turnaje!F337:BX337,6))</f>
        <v/>
      </c>
      <c r="K135" s="10" t="str">
        <f>IF(LARGE([1]Turnaje!F337:BX337,7)=0,"",LARGE([1]Turnaje!F337:BX337,7))</f>
        <v/>
      </c>
      <c r="L135" s="10" t="str">
        <f>IF(LARGE([1]Turnaje!F337:BX337,8)=0,"",LARGE([1]Turnaje!F337:BX337,8))</f>
        <v/>
      </c>
      <c r="M135" s="9">
        <f>SUM(E135:L135)</f>
        <v>10</v>
      </c>
      <c r="N135" s="11">
        <f>COUNT(E135:L135)</f>
        <v>1</v>
      </c>
    </row>
    <row r="136" spans="1:14" x14ac:dyDescent="0.25">
      <c r="A136" s="8" t="s">
        <v>357</v>
      </c>
      <c r="B136" s="23" t="str">
        <f>IF([1]Turnaje!B193="","",[1]Turnaje!B193)</f>
        <v>MATĚJKA Ondřej</v>
      </c>
      <c r="C136" s="23" t="str">
        <f>IF([1]Turnaje!C193="","",[1]Turnaje!C193)</f>
        <v>Tučňáci 14.ZŠ Most</v>
      </c>
      <c r="D136" s="106" t="str">
        <f>IF([1]Turnaje!E193="","",[1]Turnaje!E193)</f>
        <v>P</v>
      </c>
      <c r="E136" s="10">
        <f>IF(LARGE([1]Turnaje!F193:BX193,1)=0,"",LARGE([1]Turnaje!F193:BX193,1))</f>
        <v>6</v>
      </c>
      <c r="F136" s="10">
        <f>IF(LARGE([1]Turnaje!F193:BX193,2)=0,"",LARGE([1]Turnaje!F193:BX193,2))</f>
        <v>4</v>
      </c>
      <c r="G136" s="10" t="str">
        <f>IF(LARGE([1]Turnaje!F193:BX193,3)=0,"",LARGE([1]Turnaje!F193:BX193,3))</f>
        <v/>
      </c>
      <c r="H136" s="10" t="str">
        <f>IF(LARGE([1]Turnaje!F193:BX193,4)=0,"",LARGE([1]Turnaje!F193:BX193,4))</f>
        <v/>
      </c>
      <c r="I136" s="10" t="str">
        <f>IF(LARGE([1]Turnaje!F193:BX193,5)=0,"",LARGE([1]Turnaje!F193:BX193,5))</f>
        <v/>
      </c>
      <c r="J136" s="10" t="str">
        <f>IF(LARGE([1]Turnaje!F193:BX193,6)=0,"",LARGE([1]Turnaje!F193:BX193,6))</f>
        <v/>
      </c>
      <c r="K136" s="10" t="str">
        <f>IF(LARGE([1]Turnaje!F193:BX193,7)=0,"",LARGE([1]Turnaje!F193:BX193,7))</f>
        <v/>
      </c>
      <c r="L136" s="10" t="str">
        <f>IF(LARGE([1]Turnaje!F193:BX193,8)=0,"",LARGE([1]Turnaje!F193:BX193,8))</f>
        <v/>
      </c>
      <c r="M136" s="9">
        <f>SUM(E136:L136)</f>
        <v>10</v>
      </c>
      <c r="N136" s="11">
        <f>COUNT(E136:L136)</f>
        <v>2</v>
      </c>
    </row>
    <row r="137" spans="1:14" x14ac:dyDescent="0.25">
      <c r="A137" s="8" t="s">
        <v>358</v>
      </c>
      <c r="B137" s="23" t="str">
        <f>IF([1]Turnaje!B92="","",[1]Turnaje!B92)</f>
        <v>HANÁČEK Filip</v>
      </c>
      <c r="C137" s="23" t="str">
        <f>IF([1]Turnaje!C92="","",[1]Turnaje!C92)</f>
        <v>ZŠ Slovácká Břeclav</v>
      </c>
      <c r="D137" s="106" t="str">
        <f>IF([1]Turnaje!E92="","",[1]Turnaje!E92)</f>
        <v>P</v>
      </c>
      <c r="E137" s="10">
        <f>IF(LARGE([1]Turnaje!F92:BX92,1)=0,"",LARGE([1]Turnaje!F92:BX92,1))</f>
        <v>9</v>
      </c>
      <c r="F137" s="10" t="str">
        <f>IF(LARGE([1]Turnaje!F92:BX92,2)=0,"",LARGE([1]Turnaje!F92:BX92,2))</f>
        <v/>
      </c>
      <c r="G137" s="10" t="str">
        <f>IF(LARGE([1]Turnaje!F92:BX92,3)=0,"",LARGE([1]Turnaje!F92:BX92,3))</f>
        <v/>
      </c>
      <c r="H137" s="10" t="str">
        <f>IF(LARGE([1]Turnaje!F92:BX92,4)=0,"",LARGE([1]Turnaje!F92:BX92,4))</f>
        <v/>
      </c>
      <c r="I137" s="10" t="str">
        <f>IF(LARGE([1]Turnaje!F92:BX92,5)=0,"",LARGE([1]Turnaje!F92:BX92,5))</f>
        <v/>
      </c>
      <c r="J137" s="10" t="str">
        <f>IF(LARGE([1]Turnaje!F92:BX92,6)=0,"",LARGE([1]Turnaje!F92:BX92,6))</f>
        <v/>
      </c>
      <c r="K137" s="10" t="str">
        <f>IF(LARGE([1]Turnaje!F92:BX92,7)=0,"",LARGE([1]Turnaje!F92:BX92,7))</f>
        <v/>
      </c>
      <c r="L137" s="10" t="str">
        <f>IF(LARGE([1]Turnaje!F92:BX92,8)=0,"",LARGE([1]Turnaje!F92:BX92,8))</f>
        <v/>
      </c>
      <c r="M137" s="9">
        <f>SUM(E137:L137)</f>
        <v>9</v>
      </c>
      <c r="N137" s="11">
        <f>COUNT(E137:L137)</f>
        <v>1</v>
      </c>
    </row>
    <row r="138" spans="1:14" x14ac:dyDescent="0.25">
      <c r="A138" s="8" t="s">
        <v>359</v>
      </c>
      <c r="B138" s="23" t="str">
        <f>IF([1]Turnaje!B172="","",[1]Turnaje!B172)</f>
        <v>LOPOUR Patrik</v>
      </c>
      <c r="C138" s="23" t="str">
        <f>IF([1]Turnaje!C172="","",[1]Turnaje!C172)</f>
        <v>ZŠ Hamry nad Sázavou</v>
      </c>
      <c r="D138" s="106" t="str">
        <f>IF([1]Turnaje!E172="","",[1]Turnaje!E172)</f>
        <v>P</v>
      </c>
      <c r="E138" s="10">
        <f>IF(LARGE([1]Turnaje!F172:BX172,1)=0,"",LARGE([1]Turnaje!F172:BX172,1))</f>
        <v>9</v>
      </c>
      <c r="F138" s="10" t="str">
        <f>IF(LARGE([1]Turnaje!F172:BX172,2)=0,"",LARGE([1]Turnaje!F172:BX172,2))</f>
        <v/>
      </c>
      <c r="G138" s="10" t="str">
        <f>IF(LARGE([1]Turnaje!F172:BX172,3)=0,"",LARGE([1]Turnaje!F172:BX172,3))</f>
        <v/>
      </c>
      <c r="H138" s="10" t="str">
        <f>IF(LARGE([1]Turnaje!F172:BX172,4)=0,"",LARGE([1]Turnaje!F172:BX172,4))</f>
        <v/>
      </c>
      <c r="I138" s="10" t="str">
        <f>IF(LARGE([1]Turnaje!F172:BX172,5)=0,"",LARGE([1]Turnaje!F172:BX172,5))</f>
        <v/>
      </c>
      <c r="J138" s="10" t="str">
        <f>IF(LARGE([1]Turnaje!F172:BX172,6)=0,"",LARGE([1]Turnaje!F172:BX172,6))</f>
        <v/>
      </c>
      <c r="K138" s="10" t="str">
        <f>IF(LARGE([1]Turnaje!F172:BX172,7)=0,"",LARGE([1]Turnaje!F172:BX172,7))</f>
        <v/>
      </c>
      <c r="L138" s="10" t="str">
        <f>IF(LARGE([1]Turnaje!F172:BX172,8)=0,"",LARGE([1]Turnaje!F172:BX172,8))</f>
        <v/>
      </c>
      <c r="M138" s="9">
        <f>SUM(E138:L138)</f>
        <v>9</v>
      </c>
      <c r="N138" s="11">
        <f>COUNT(E138:L138)</f>
        <v>1</v>
      </c>
    </row>
    <row r="139" spans="1:14" x14ac:dyDescent="0.25">
      <c r="A139" s="8" t="s">
        <v>360</v>
      </c>
      <c r="B139" s="23" t="str">
        <f>IF([1]Turnaje!B369="","",[1]Turnaje!B369)</f>
        <v>TRÁVNÍK Michal</v>
      </c>
      <c r="C139" s="23" t="str">
        <f>IF([1]Turnaje!C369="","",[1]Turnaje!C369)</f>
        <v>Šprti Mutěnice</v>
      </c>
      <c r="D139" s="106" t="str">
        <f>IF([1]Turnaje!E369="","",[1]Turnaje!E369)</f>
        <v>P</v>
      </c>
      <c r="E139" s="10">
        <f>IF(LARGE([1]Turnaje!F369:BX369,1)=0,"",LARGE([1]Turnaje!F369:BX369,1))</f>
        <v>9</v>
      </c>
      <c r="F139" s="10" t="str">
        <f>IF(LARGE([1]Turnaje!F369:BX369,2)=0,"",LARGE([1]Turnaje!F369:BX369,2))</f>
        <v/>
      </c>
      <c r="G139" s="10" t="str">
        <f>IF(LARGE([1]Turnaje!F369:BX369,3)=0,"",LARGE([1]Turnaje!F369:BX369,3))</f>
        <v/>
      </c>
      <c r="H139" s="10" t="str">
        <f>IF(LARGE([1]Turnaje!F369:BX369,4)=0,"",LARGE([1]Turnaje!F369:BX369,4))</f>
        <v/>
      </c>
      <c r="I139" s="10" t="str">
        <f>IF(LARGE([1]Turnaje!F369:BX369,5)=0,"",LARGE([1]Turnaje!F369:BX369,5))</f>
        <v/>
      </c>
      <c r="J139" s="10" t="str">
        <f>IF(LARGE([1]Turnaje!F369:BX369,6)=0,"",LARGE([1]Turnaje!F369:BX369,6))</f>
        <v/>
      </c>
      <c r="K139" s="10" t="str">
        <f>IF(LARGE([1]Turnaje!F369:BX369,7)=0,"",LARGE([1]Turnaje!F369:BX369,7))</f>
        <v/>
      </c>
      <c r="L139" s="10" t="str">
        <f>IF(LARGE([1]Turnaje!F369:BX369,8)=0,"",LARGE([1]Turnaje!F369:BX369,8))</f>
        <v/>
      </c>
      <c r="M139" s="9">
        <f>SUM(E139:L139)</f>
        <v>9</v>
      </c>
      <c r="N139" s="11">
        <f>COUNT(E139:L139)</f>
        <v>1</v>
      </c>
    </row>
    <row r="140" spans="1:14" x14ac:dyDescent="0.25">
      <c r="A140" s="8" t="s">
        <v>361</v>
      </c>
      <c r="B140" s="23" t="str">
        <f>IF([1]Turnaje!B28="","",[1]Turnaje!B28)</f>
        <v>BUŘT Štěpán</v>
      </c>
      <c r="C140" s="23" t="str">
        <f>IF([1]Turnaje!C28="","",[1]Turnaje!C28)</f>
        <v>KSH Draci Třebenice</v>
      </c>
      <c r="D140" s="106" t="str">
        <f>IF([1]Turnaje!E28="","",[1]Turnaje!E28)</f>
        <v>P</v>
      </c>
      <c r="E140" s="10">
        <f>IF(LARGE([1]Turnaje!F28:BX28,1)=0,"",LARGE([1]Turnaje!F28:BX28,1))</f>
        <v>8</v>
      </c>
      <c r="F140" s="10" t="str">
        <f>IF(LARGE([1]Turnaje!F28:BX28,2)=0,"",LARGE([1]Turnaje!F28:BX28,2))</f>
        <v/>
      </c>
      <c r="G140" s="10" t="str">
        <f>IF(LARGE([1]Turnaje!F28:BX28,3)=0,"",LARGE([1]Turnaje!F28:BX28,3))</f>
        <v/>
      </c>
      <c r="H140" s="10" t="str">
        <f>IF(LARGE([1]Turnaje!F28:BX28,4)=0,"",LARGE([1]Turnaje!F28:BX28,4))</f>
        <v/>
      </c>
      <c r="I140" s="10" t="str">
        <f>IF(LARGE([1]Turnaje!F28:BX28,5)=0,"",LARGE([1]Turnaje!F28:BX28,5))</f>
        <v/>
      </c>
      <c r="J140" s="10" t="str">
        <f>IF(LARGE([1]Turnaje!F28:BX28,6)=0,"",LARGE([1]Turnaje!F28:BX28,6))</f>
        <v/>
      </c>
      <c r="K140" s="10" t="str">
        <f>IF(LARGE([1]Turnaje!F28:BX28,7)=0,"",LARGE([1]Turnaje!F28:BX28,7))</f>
        <v/>
      </c>
      <c r="L140" s="10" t="str">
        <f>IF(LARGE([1]Turnaje!F28:BX28,8)=0,"",LARGE([1]Turnaje!F28:BX28,8))</f>
        <v/>
      </c>
      <c r="M140" s="9">
        <f>SUM(E140:L140)</f>
        <v>8</v>
      </c>
      <c r="N140" s="11">
        <f>COUNT(E140:L140)</f>
        <v>1</v>
      </c>
    </row>
    <row r="141" spans="1:14" x14ac:dyDescent="0.25">
      <c r="A141" s="8" t="s">
        <v>362</v>
      </c>
      <c r="B141" s="23" t="str">
        <f>IF([1]Turnaje!B359="","",[1]Turnaje!B359)</f>
        <v>ČERNÝ Oldřich</v>
      </c>
      <c r="C141" s="23" t="str">
        <f>IF([1]Turnaje!C359="","",[1]Turnaje!C359)</f>
        <v>KSH Draci Třebenice</v>
      </c>
      <c r="D141" s="106" t="str">
        <f>IF([1]Turnaje!E359="","",[1]Turnaje!E359)</f>
        <v>P</v>
      </c>
      <c r="E141" s="10">
        <f>IF(LARGE([1]Turnaje!F359:BX359,1)=0,"",LARGE([1]Turnaje!F359:BX359,1))</f>
        <v>8</v>
      </c>
      <c r="F141" s="10" t="str">
        <f>IF(LARGE([1]Turnaje!F359:BX359,2)=0,"",LARGE([1]Turnaje!F359:BX359,2))</f>
        <v/>
      </c>
      <c r="G141" s="10" t="str">
        <f>IF(LARGE([1]Turnaje!F359:BX359,3)=0,"",LARGE([1]Turnaje!F359:BX359,3))</f>
        <v/>
      </c>
      <c r="H141" s="10" t="str">
        <f>IF(LARGE([1]Turnaje!F359:BX359,4)=0,"",LARGE([1]Turnaje!F359:BX359,4))</f>
        <v/>
      </c>
      <c r="I141" s="10" t="str">
        <f>IF(LARGE([1]Turnaje!F359:BX359,5)=0,"",LARGE([1]Turnaje!F359:BX359,5))</f>
        <v/>
      </c>
      <c r="J141" s="10" t="str">
        <f>IF(LARGE([1]Turnaje!F359:BX359,6)=0,"",LARGE([1]Turnaje!F359:BX359,6))</f>
        <v/>
      </c>
      <c r="K141" s="10" t="str">
        <f>IF(LARGE([1]Turnaje!F359:BX359,7)=0,"",LARGE([1]Turnaje!F359:BX359,7))</f>
        <v/>
      </c>
      <c r="L141" s="10" t="str">
        <f>IF(LARGE([1]Turnaje!F359:BX359,8)=0,"",LARGE([1]Turnaje!F359:BX359,8))</f>
        <v/>
      </c>
      <c r="M141" s="9">
        <f>SUM(E141:L141)</f>
        <v>8</v>
      </c>
      <c r="N141" s="11">
        <f>COUNT(E141:L141)</f>
        <v>1</v>
      </c>
    </row>
    <row r="142" spans="1:14" x14ac:dyDescent="0.25">
      <c r="A142" s="8" t="s">
        <v>363</v>
      </c>
      <c r="B142" s="23" t="str">
        <f>IF([1]Turnaje!B91="","",[1]Turnaje!B91)</f>
        <v>HALOUZKOVÁ Denisa</v>
      </c>
      <c r="C142" s="23" t="str">
        <f>IF([1]Turnaje!C91="","",[1]Turnaje!C91)</f>
        <v>BHL Žďár nad Sázavou</v>
      </c>
      <c r="D142" s="106" t="str">
        <f>IF([1]Turnaje!E91="","",[1]Turnaje!E91)</f>
        <v>P</v>
      </c>
      <c r="E142" s="10">
        <f>IF(LARGE([1]Turnaje!F91:BX91,1)=0,"",LARGE([1]Turnaje!F91:BX91,1))</f>
        <v>8</v>
      </c>
      <c r="F142" s="10" t="str">
        <f>IF(LARGE([1]Turnaje!F91:BX91,2)=0,"",LARGE([1]Turnaje!F91:BX91,2))</f>
        <v/>
      </c>
      <c r="G142" s="10" t="str">
        <f>IF(LARGE([1]Turnaje!F91:BX91,3)=0,"",LARGE([1]Turnaje!F91:BX91,3))</f>
        <v/>
      </c>
      <c r="H142" s="10" t="str">
        <f>IF(LARGE([1]Turnaje!F91:BX91,4)=0,"",LARGE([1]Turnaje!F91:BX91,4))</f>
        <v/>
      </c>
      <c r="I142" s="10" t="str">
        <f>IF(LARGE([1]Turnaje!F91:BX91,5)=0,"",LARGE([1]Turnaje!F91:BX91,5))</f>
        <v/>
      </c>
      <c r="J142" s="10" t="str">
        <f>IF(LARGE([1]Turnaje!F91:BX91,6)=0,"",LARGE([1]Turnaje!F91:BX91,6))</f>
        <v/>
      </c>
      <c r="K142" s="10" t="str">
        <f>IF(LARGE([1]Turnaje!F91:BX91,7)=0,"",LARGE([1]Turnaje!F91:BX91,7))</f>
        <v/>
      </c>
      <c r="L142" s="10" t="str">
        <f>IF(LARGE([1]Turnaje!F91:BX91,8)=0,"",LARGE([1]Turnaje!F91:BX91,8))</f>
        <v/>
      </c>
      <c r="M142" s="9">
        <f>SUM(E142:L142)</f>
        <v>8</v>
      </c>
      <c r="N142" s="11">
        <f>COUNT(E142:L142)</f>
        <v>1</v>
      </c>
    </row>
    <row r="143" spans="1:14" x14ac:dyDescent="0.25">
      <c r="A143" s="8" t="s">
        <v>364</v>
      </c>
      <c r="B143" s="23" t="str">
        <f>IF([1]Turnaje!B142="","",[1]Turnaje!B142)</f>
        <v xml:space="preserve">KONEČNÁ Eliška </v>
      </c>
      <c r="C143" s="23" t="str">
        <f>IF([1]Turnaje!C142="","",[1]Turnaje!C142)</f>
        <v>ZŠ Slovácká Břeclav</v>
      </c>
      <c r="D143" s="106" t="str">
        <f>IF([1]Turnaje!E142="","",[1]Turnaje!E142)</f>
        <v>P</v>
      </c>
      <c r="E143" s="10">
        <f>IF(LARGE([1]Turnaje!F142:BX142,1)=0,"",LARGE([1]Turnaje!F142:BX142,1))</f>
        <v>8</v>
      </c>
      <c r="F143" s="10" t="str">
        <f>IF(LARGE([1]Turnaje!F142:BX142,2)=0,"",LARGE([1]Turnaje!F142:BX142,2))</f>
        <v/>
      </c>
      <c r="G143" s="10" t="str">
        <f>IF(LARGE([1]Turnaje!F142:BX142,3)=0,"",LARGE([1]Turnaje!F142:BX142,3))</f>
        <v/>
      </c>
      <c r="H143" s="10" t="str">
        <f>IF(LARGE([1]Turnaje!F142:BX142,4)=0,"",LARGE([1]Turnaje!F142:BX142,4))</f>
        <v/>
      </c>
      <c r="I143" s="10" t="str">
        <f>IF(LARGE([1]Turnaje!F142:BX142,5)=0,"",LARGE([1]Turnaje!F142:BX142,5))</f>
        <v/>
      </c>
      <c r="J143" s="10" t="str">
        <f>IF(LARGE([1]Turnaje!F142:BX142,6)=0,"",LARGE([1]Turnaje!F142:BX142,6))</f>
        <v/>
      </c>
      <c r="K143" s="10" t="str">
        <f>IF(LARGE([1]Turnaje!F142:BX142,7)=0,"",LARGE([1]Turnaje!F142:BX142,7))</f>
        <v/>
      </c>
      <c r="L143" s="10" t="str">
        <f>IF(LARGE([1]Turnaje!F142:BX142,8)=0,"",LARGE([1]Turnaje!F142:BX142,8))</f>
        <v/>
      </c>
      <c r="M143" s="9">
        <f>SUM(E143:L143)</f>
        <v>8</v>
      </c>
      <c r="N143" s="11">
        <f>COUNT(E143:L143)</f>
        <v>1</v>
      </c>
    </row>
    <row r="144" spans="1:14" x14ac:dyDescent="0.25">
      <c r="A144" s="8" t="s">
        <v>365</v>
      </c>
      <c r="B144" s="23" t="str">
        <f>IF([1]Turnaje!B52="","",[1]Turnaje!B52)</f>
        <v>DVOŘÁK Tomáš</v>
      </c>
      <c r="C144" s="23" t="str">
        <f>IF([1]Turnaje!C52="","",[1]Turnaje!C52)</f>
        <v>Gunners Břeclav</v>
      </c>
      <c r="D144" s="106" t="str">
        <f>IF([1]Turnaje!E52="","",[1]Turnaje!E52)</f>
        <v>P</v>
      </c>
      <c r="E144" s="10">
        <f>IF(LARGE([1]Turnaje!F52:BX52,1)=0,"",LARGE([1]Turnaje!F52:BX52,1))</f>
        <v>6</v>
      </c>
      <c r="F144" s="10">
        <f>IF(LARGE([1]Turnaje!F52:BX52,2)=0,"",LARGE([1]Turnaje!F52:BX52,2))</f>
        <v>2</v>
      </c>
      <c r="G144" s="10" t="str">
        <f>IF(LARGE([1]Turnaje!F52:BX52,3)=0,"",LARGE([1]Turnaje!F52:BX52,3))</f>
        <v/>
      </c>
      <c r="H144" s="10" t="str">
        <f>IF(LARGE([1]Turnaje!F52:BX52,4)=0,"",LARGE([1]Turnaje!F52:BX52,4))</f>
        <v/>
      </c>
      <c r="I144" s="10" t="str">
        <f>IF(LARGE([1]Turnaje!F52:BX52,5)=0,"",LARGE([1]Turnaje!F52:BX52,5))</f>
        <v/>
      </c>
      <c r="J144" s="10" t="str">
        <f>IF(LARGE([1]Turnaje!F52:BX52,6)=0,"",LARGE([1]Turnaje!F52:BX52,6))</f>
        <v/>
      </c>
      <c r="K144" s="10" t="str">
        <f>IF(LARGE([1]Turnaje!F52:BX52,7)=0,"",LARGE([1]Turnaje!F52:BX52,7))</f>
        <v/>
      </c>
      <c r="L144" s="10" t="str">
        <f>IF(LARGE([1]Turnaje!F52:BX52,8)=0,"",LARGE([1]Turnaje!F52:BX52,8))</f>
        <v/>
      </c>
      <c r="M144" s="9">
        <f>SUM(E144:L144)</f>
        <v>8</v>
      </c>
      <c r="N144" s="11">
        <f>COUNT(E144:L144)</f>
        <v>2</v>
      </c>
    </row>
    <row r="145" spans="1:14" x14ac:dyDescent="0.25">
      <c r="A145" s="8" t="s">
        <v>366</v>
      </c>
      <c r="B145" s="23" t="str">
        <f>IF([1]Turnaje!B145="","",[1]Turnaje!B145)</f>
        <v>KOTLÁR Bohuslav</v>
      </c>
      <c r="C145" s="23" t="str">
        <f>IF([1]Turnaje!C145="","",[1]Turnaje!C145)</f>
        <v>BHC 15.ZŠ Most</v>
      </c>
      <c r="D145" s="106" t="str">
        <f>IF([1]Turnaje!E145="","",[1]Turnaje!E145)</f>
        <v>Z</v>
      </c>
      <c r="E145" s="10">
        <f>IF(LARGE([1]Turnaje!F145:BX145,1)=0,"",LARGE([1]Turnaje!F145:BX145,1))</f>
        <v>7</v>
      </c>
      <c r="F145" s="10" t="str">
        <f>IF(LARGE([1]Turnaje!F145:BX145,2)=0,"",LARGE([1]Turnaje!F145:BX145,2))</f>
        <v/>
      </c>
      <c r="G145" s="10" t="str">
        <f>IF(LARGE([1]Turnaje!F145:BX145,3)=0,"",LARGE([1]Turnaje!F145:BX145,3))</f>
        <v/>
      </c>
      <c r="H145" s="10" t="str">
        <f>IF(LARGE([1]Turnaje!F145:BX145,4)=0,"",LARGE([1]Turnaje!F145:BX145,4))</f>
        <v/>
      </c>
      <c r="I145" s="10" t="str">
        <f>IF(LARGE([1]Turnaje!F145:BX145,5)=0,"",LARGE([1]Turnaje!F145:BX145,5))</f>
        <v/>
      </c>
      <c r="J145" s="10" t="str">
        <f>IF(LARGE([1]Turnaje!F145:BX145,6)=0,"",LARGE([1]Turnaje!F145:BX145,6))</f>
        <v/>
      </c>
      <c r="K145" s="10" t="str">
        <f>IF(LARGE([1]Turnaje!F145:BX145,7)=0,"",LARGE([1]Turnaje!F145:BX145,7))</f>
        <v/>
      </c>
      <c r="L145" s="10" t="str">
        <f>IF(LARGE([1]Turnaje!F145:BX145,8)=0,"",LARGE([1]Turnaje!F145:BX145,8))</f>
        <v/>
      </c>
      <c r="M145" s="9">
        <f>SUM(E145:L145)</f>
        <v>7</v>
      </c>
      <c r="N145" s="11">
        <f>COUNT(E145:L145)</f>
        <v>1</v>
      </c>
    </row>
    <row r="146" spans="1:14" x14ac:dyDescent="0.25">
      <c r="A146" s="8" t="s">
        <v>367</v>
      </c>
      <c r="B146" s="23" t="str">
        <f>IF([1]Turnaje!B281="","",[1]Turnaje!B281)</f>
        <v>STANĚK Tobiáš</v>
      </c>
      <c r="C146" s="23" t="str">
        <f>IF([1]Turnaje!C281="","",[1]Turnaje!C281)</f>
        <v>Real Draci 18.ZŠ Most</v>
      </c>
      <c r="D146" s="106" t="str">
        <f>IF([1]Turnaje!E281="","",[1]Turnaje!E281)</f>
        <v>P</v>
      </c>
      <c r="E146" s="10">
        <f>IF(LARGE([1]Turnaje!F281:BX281,1)=0,"",LARGE([1]Turnaje!F281:BX281,1))</f>
        <v>7</v>
      </c>
      <c r="F146" s="10" t="str">
        <f>IF(LARGE([1]Turnaje!F281:BX281,2)=0,"",LARGE([1]Turnaje!F281:BX281,2))</f>
        <v/>
      </c>
      <c r="G146" s="10" t="str">
        <f>IF(LARGE([1]Turnaje!F281:BX281,3)=0,"",LARGE([1]Turnaje!F281:BX281,3))</f>
        <v/>
      </c>
      <c r="H146" s="10" t="str">
        <f>IF(LARGE([1]Turnaje!F281:BX281,4)=0,"",LARGE([1]Turnaje!F281:BX281,4))</f>
        <v/>
      </c>
      <c r="I146" s="10" t="str">
        <f>IF(LARGE([1]Turnaje!F281:BX281,5)=0,"",LARGE([1]Turnaje!F281:BX281,5))</f>
        <v/>
      </c>
      <c r="J146" s="10" t="str">
        <f>IF(LARGE([1]Turnaje!F281:BX281,6)=0,"",LARGE([1]Turnaje!F281:BX281,6))</f>
        <v/>
      </c>
      <c r="K146" s="10" t="str">
        <f>IF(LARGE([1]Turnaje!F281:BX281,7)=0,"",LARGE([1]Turnaje!F281:BX281,7))</f>
        <v/>
      </c>
      <c r="L146" s="10" t="str">
        <f>IF(LARGE([1]Turnaje!F281:BX281,8)=0,"",LARGE([1]Turnaje!F281:BX281,8))</f>
        <v/>
      </c>
      <c r="M146" s="9">
        <f>SUM(E146:L146)</f>
        <v>7</v>
      </c>
      <c r="N146" s="11">
        <f>COUNT(E146:L146)</f>
        <v>1</v>
      </c>
    </row>
    <row r="147" spans="1:14" x14ac:dyDescent="0.25">
      <c r="A147" s="8" t="s">
        <v>368</v>
      </c>
      <c r="B147" s="23" t="str">
        <f>IF([1]Turnaje!B284="","",[1]Turnaje!B284)</f>
        <v>STEFAN Šimon</v>
      </c>
      <c r="C147" s="23" t="str">
        <f>IF([1]Turnaje!C284="","",[1]Turnaje!C284)</f>
        <v>Most</v>
      </c>
      <c r="D147" s="106" t="str">
        <f>IF([1]Turnaje!E284="","",[1]Turnaje!E284)</f>
        <v>Z</v>
      </c>
      <c r="E147" s="10">
        <f>IF(LARGE([1]Turnaje!F284:BX284,1)=0,"",LARGE([1]Turnaje!F284:BX284,1))</f>
        <v>7</v>
      </c>
      <c r="F147" s="10" t="str">
        <f>IF(LARGE([1]Turnaje!F284:BX284,2)=0,"",LARGE([1]Turnaje!F284:BX284,2))</f>
        <v/>
      </c>
      <c r="G147" s="10" t="str">
        <f>IF(LARGE([1]Turnaje!F284:BX284,3)=0,"",LARGE([1]Turnaje!F284:BX284,3))</f>
        <v/>
      </c>
      <c r="H147" s="10" t="str">
        <f>IF(LARGE([1]Turnaje!F284:BX284,4)=0,"",LARGE([1]Turnaje!F284:BX284,4))</f>
        <v/>
      </c>
      <c r="I147" s="10" t="str">
        <f>IF(LARGE([1]Turnaje!F284:BX284,5)=0,"",LARGE([1]Turnaje!F284:BX284,5))</f>
        <v/>
      </c>
      <c r="J147" s="10" t="str">
        <f>IF(LARGE([1]Turnaje!F284:BX284,6)=0,"",LARGE([1]Turnaje!F284:BX284,6))</f>
        <v/>
      </c>
      <c r="K147" s="10" t="str">
        <f>IF(LARGE([1]Turnaje!F284:BX284,7)=0,"",LARGE([1]Turnaje!F284:BX284,7))</f>
        <v/>
      </c>
      <c r="L147" s="10" t="str">
        <f>IF(LARGE([1]Turnaje!F284:BX284,8)=0,"",LARGE([1]Turnaje!F284:BX284,8))</f>
        <v/>
      </c>
      <c r="M147" s="9">
        <f>SUM(E147:L147)</f>
        <v>7</v>
      </c>
      <c r="N147" s="11">
        <f>COUNT(E147:L147)</f>
        <v>1</v>
      </c>
    </row>
    <row r="148" spans="1:14" x14ac:dyDescent="0.25">
      <c r="A148" s="8" t="s">
        <v>369</v>
      </c>
      <c r="B148" s="23" t="str">
        <f>IF([1]Turnaje!B302="","",[1]Turnaje!B302)</f>
        <v>ŠTEFÁČEK Daniel</v>
      </c>
      <c r="C148" s="23" t="str">
        <f>IF([1]Turnaje!C302="","",[1]Turnaje!C302)</f>
        <v>ZŠ Hamry nad Sázavou</v>
      </c>
      <c r="D148" s="106" t="str">
        <f>IF([1]Turnaje!E302="","",[1]Turnaje!E302)</f>
        <v>P</v>
      </c>
      <c r="E148" s="10">
        <f>IF(LARGE([1]Turnaje!F302:BX302,1)=0,"",LARGE([1]Turnaje!F302:BX302,1))</f>
        <v>7</v>
      </c>
      <c r="F148" s="10" t="str">
        <f>IF(LARGE([1]Turnaje!F302:BX302,2)=0,"",LARGE([1]Turnaje!F302:BX302,2))</f>
        <v/>
      </c>
      <c r="G148" s="10" t="str">
        <f>IF(LARGE([1]Turnaje!F302:BX302,3)=0,"",LARGE([1]Turnaje!F302:BX302,3))</f>
        <v/>
      </c>
      <c r="H148" s="10" t="str">
        <f>IF(LARGE([1]Turnaje!F302:BX302,4)=0,"",LARGE([1]Turnaje!F302:BX302,4))</f>
        <v/>
      </c>
      <c r="I148" s="10" t="str">
        <f>IF(LARGE([1]Turnaje!F302:BX302,5)=0,"",LARGE([1]Turnaje!F302:BX302,5))</f>
        <v/>
      </c>
      <c r="J148" s="10" t="str">
        <f>IF(LARGE([1]Turnaje!F302:BX302,6)=0,"",LARGE([1]Turnaje!F302:BX302,6))</f>
        <v/>
      </c>
      <c r="K148" s="10" t="str">
        <f>IF(LARGE([1]Turnaje!F302:BX302,7)=0,"",LARGE([1]Turnaje!F302:BX302,7))</f>
        <v/>
      </c>
      <c r="L148" s="10" t="str">
        <f>IF(LARGE([1]Turnaje!F302:BX302,8)=0,"",LARGE([1]Turnaje!F302:BX302,8))</f>
        <v/>
      </c>
      <c r="M148" s="9">
        <f>SUM(E148:L148)</f>
        <v>7</v>
      </c>
      <c r="N148" s="11">
        <f>COUNT(E148:L148)</f>
        <v>1</v>
      </c>
    </row>
    <row r="149" spans="1:14" x14ac:dyDescent="0.25">
      <c r="A149" s="8" t="s">
        <v>370</v>
      </c>
      <c r="B149" s="23" t="str">
        <f>IF([1]Turnaje!B344="","",[1]Turnaje!B344)</f>
        <v>ZBORNÍK Samuel</v>
      </c>
      <c r="C149" s="23" t="str">
        <f>IF([1]Turnaje!C344="","",[1]Turnaje!C344)</f>
        <v>Haluzáci 8.ZŠ Most</v>
      </c>
      <c r="D149" s="106" t="str">
        <f>IF([1]Turnaje!E344="","",[1]Turnaje!E344)</f>
        <v>P</v>
      </c>
      <c r="E149" s="10">
        <f>IF(LARGE([1]Turnaje!F344:BX344,1)=0,"",LARGE([1]Turnaje!F344:BX344,1))</f>
        <v>7</v>
      </c>
      <c r="F149" s="10" t="str">
        <f>IF(LARGE([1]Turnaje!F344:BX344,2)=0,"",LARGE([1]Turnaje!F344:BX344,2))</f>
        <v/>
      </c>
      <c r="G149" s="10" t="str">
        <f>IF(LARGE([1]Turnaje!F344:BX344,3)=0,"",LARGE([1]Turnaje!F344:BX344,3))</f>
        <v/>
      </c>
      <c r="H149" s="10" t="str">
        <f>IF(LARGE([1]Turnaje!F344:BX344,4)=0,"",LARGE([1]Turnaje!F344:BX344,4))</f>
        <v/>
      </c>
      <c r="I149" s="10" t="str">
        <f>IF(LARGE([1]Turnaje!F344:BX344,5)=0,"",LARGE([1]Turnaje!F344:BX344,5))</f>
        <v/>
      </c>
      <c r="J149" s="10" t="str">
        <f>IF(LARGE([1]Turnaje!F344:BX344,6)=0,"",LARGE([1]Turnaje!F344:BX344,6))</f>
        <v/>
      </c>
      <c r="K149" s="10" t="str">
        <f>IF(LARGE([1]Turnaje!F344:BX344,7)=0,"",LARGE([1]Turnaje!F344:BX344,7))</f>
        <v/>
      </c>
      <c r="L149" s="10" t="str">
        <f>IF(LARGE([1]Turnaje!F344:BX344,8)=0,"",LARGE([1]Turnaje!F344:BX344,8))</f>
        <v/>
      </c>
      <c r="M149" s="9">
        <f>SUM(E149:L149)</f>
        <v>7</v>
      </c>
      <c r="N149" s="11">
        <f>COUNT(E149:L149)</f>
        <v>1</v>
      </c>
    </row>
    <row r="150" spans="1:14" x14ac:dyDescent="0.25">
      <c r="A150" s="8" t="s">
        <v>371</v>
      </c>
      <c r="B150" s="23" t="str">
        <f>IF([1]Turnaje!B23="","",[1]Turnaje!B23)</f>
        <v>BREZÁNI Filip</v>
      </c>
      <c r="C150" s="23" t="str">
        <f>IF([1]Turnaje!C23="","",[1]Turnaje!C23)</f>
        <v>KSH ZŠ Meziboří</v>
      </c>
      <c r="D150" s="106" t="str">
        <f>IF([1]Turnaje!E23="","",[1]Turnaje!E23)</f>
        <v>P</v>
      </c>
      <c r="E150" s="10">
        <f>IF(LARGE([1]Turnaje!F23:BX23,1)=0,"",LARGE([1]Turnaje!F23:BX23,1))</f>
        <v>6</v>
      </c>
      <c r="F150" s="10" t="str">
        <f>IF(LARGE([1]Turnaje!F23:BX23,2)=0,"",LARGE([1]Turnaje!F23:BX23,2))</f>
        <v/>
      </c>
      <c r="G150" s="10" t="str">
        <f>IF(LARGE([1]Turnaje!F23:BX23,3)=0,"",LARGE([1]Turnaje!F23:BX23,3))</f>
        <v/>
      </c>
      <c r="H150" s="10" t="str">
        <f>IF(LARGE([1]Turnaje!F23:BX23,4)=0,"",LARGE([1]Turnaje!F23:BX23,4))</f>
        <v/>
      </c>
      <c r="I150" s="10" t="str">
        <f>IF(LARGE([1]Turnaje!F23:BX23,5)=0,"",LARGE([1]Turnaje!F23:BX23,5))</f>
        <v/>
      </c>
      <c r="J150" s="10" t="str">
        <f>IF(LARGE([1]Turnaje!F23:BX23,6)=0,"",LARGE([1]Turnaje!F23:BX23,6))</f>
        <v/>
      </c>
      <c r="K150" s="10" t="str">
        <f>IF(LARGE([1]Turnaje!F23:BX23,7)=0,"",LARGE([1]Turnaje!F23:BX23,7))</f>
        <v/>
      </c>
      <c r="L150" s="10" t="str">
        <f>IF(LARGE([1]Turnaje!F23:BX23,8)=0,"",LARGE([1]Turnaje!F23:BX23,8))</f>
        <v/>
      </c>
      <c r="M150" s="9">
        <f>SUM(E150:L150)</f>
        <v>6</v>
      </c>
      <c r="N150" s="11">
        <f>COUNT(E150:L150)</f>
        <v>1</v>
      </c>
    </row>
    <row r="151" spans="1:14" x14ac:dyDescent="0.25">
      <c r="A151" s="8" t="s">
        <v>372</v>
      </c>
      <c r="B151" s="23" t="str">
        <f>IF([1]Turnaje!B44="","",[1]Turnaje!B44)</f>
        <v>DOLEJŠ Michal</v>
      </c>
      <c r="C151" s="23" t="str">
        <f>IF([1]Turnaje!C44="","",[1]Turnaje!C44)</f>
        <v>BHL Žďár nad Sázavou</v>
      </c>
      <c r="D151" s="106" t="str">
        <f>IF([1]Turnaje!E44="","",[1]Turnaje!E44)</f>
        <v>P</v>
      </c>
      <c r="E151" s="10">
        <f>IF(LARGE([1]Turnaje!F44:BX44,1)=0,"",LARGE([1]Turnaje!F44:BX44,1))</f>
        <v>6</v>
      </c>
      <c r="F151" s="10" t="str">
        <f>IF(LARGE([1]Turnaje!F44:BX44,2)=0,"",LARGE([1]Turnaje!F44:BX44,2))</f>
        <v/>
      </c>
      <c r="G151" s="10" t="str">
        <f>IF(LARGE([1]Turnaje!F44:BX44,3)=0,"",LARGE([1]Turnaje!F44:BX44,3))</f>
        <v/>
      </c>
      <c r="H151" s="10" t="str">
        <f>IF(LARGE([1]Turnaje!F44:BX44,4)=0,"",LARGE([1]Turnaje!F44:BX44,4))</f>
        <v/>
      </c>
      <c r="I151" s="10" t="str">
        <f>IF(LARGE([1]Turnaje!F44:BX44,5)=0,"",LARGE([1]Turnaje!F44:BX44,5))</f>
        <v/>
      </c>
      <c r="J151" s="10" t="str">
        <f>IF(LARGE([1]Turnaje!F44:BX44,6)=0,"",LARGE([1]Turnaje!F44:BX44,6))</f>
        <v/>
      </c>
      <c r="K151" s="10" t="str">
        <f>IF(LARGE([1]Turnaje!F44:BX44,7)=0,"",LARGE([1]Turnaje!F44:BX44,7))</f>
        <v/>
      </c>
      <c r="L151" s="10" t="str">
        <f>IF(LARGE([1]Turnaje!F44:BX44,8)=0,"",LARGE([1]Turnaje!F44:BX44,8))</f>
        <v/>
      </c>
      <c r="M151" s="9">
        <f>SUM(E151:L151)</f>
        <v>6</v>
      </c>
      <c r="N151" s="11">
        <f>COUNT(E151:L151)</f>
        <v>1</v>
      </c>
    </row>
    <row r="152" spans="1:14" x14ac:dyDescent="0.25">
      <c r="A152" s="8" t="s">
        <v>373</v>
      </c>
      <c r="B152" s="23" t="str">
        <f>IF([1]Turnaje!B104="","",[1]Turnaje!B104)</f>
        <v>HORÁK Jiří</v>
      </c>
      <c r="C152" s="23" t="str">
        <f>IF([1]Turnaje!C104="","",[1]Turnaje!C104)</f>
        <v>Most</v>
      </c>
      <c r="D152" s="106" t="str">
        <f>IF([1]Turnaje!E104="","",[1]Turnaje!E104)</f>
        <v>Z</v>
      </c>
      <c r="E152" s="10">
        <f>IF(LARGE([1]Turnaje!F104:BX104,1)=0,"",LARGE([1]Turnaje!F104:BX104,1))</f>
        <v>6</v>
      </c>
      <c r="F152" s="10" t="str">
        <f>IF(LARGE([1]Turnaje!F104:BX104,2)=0,"",LARGE([1]Turnaje!F104:BX104,2))</f>
        <v/>
      </c>
      <c r="G152" s="10" t="str">
        <f>IF(LARGE([1]Turnaje!F104:BX104,3)=0,"",LARGE([1]Turnaje!F104:BX104,3))</f>
        <v/>
      </c>
      <c r="H152" s="10" t="str">
        <f>IF(LARGE([1]Turnaje!F104:BX104,4)=0,"",LARGE([1]Turnaje!F104:BX104,4))</f>
        <v/>
      </c>
      <c r="I152" s="10" t="str">
        <f>IF(LARGE([1]Turnaje!F104:BX104,5)=0,"",LARGE([1]Turnaje!F104:BX104,5))</f>
        <v/>
      </c>
      <c r="J152" s="10" t="str">
        <f>IF(LARGE([1]Turnaje!F104:BX104,6)=0,"",LARGE([1]Turnaje!F104:BX104,6))</f>
        <v/>
      </c>
      <c r="K152" s="10" t="str">
        <f>IF(LARGE([1]Turnaje!F104:BX104,7)=0,"",LARGE([1]Turnaje!F104:BX104,7))</f>
        <v/>
      </c>
      <c r="L152" s="10" t="str">
        <f>IF(LARGE([1]Turnaje!F104:BX104,8)=0,"",LARGE([1]Turnaje!F104:BX104,8))</f>
        <v/>
      </c>
      <c r="M152" s="9">
        <f>SUM(E152:L152)</f>
        <v>6</v>
      </c>
      <c r="N152" s="11">
        <f>COUNT(E152:L152)</f>
        <v>1</v>
      </c>
    </row>
    <row r="153" spans="1:14" x14ac:dyDescent="0.25">
      <c r="A153" s="8" t="s">
        <v>374</v>
      </c>
      <c r="B153" s="23" t="str">
        <f>IF([1]Turnaje!B155="","",[1]Turnaje!B155)</f>
        <v>KRAITL Tomáš</v>
      </c>
      <c r="C153" s="23" t="str">
        <f>IF([1]Turnaje!C155="","",[1]Turnaje!C155)</f>
        <v>BHC 15.ZŠ Most</v>
      </c>
      <c r="D153" s="106" t="str">
        <f>IF([1]Turnaje!E155="","",[1]Turnaje!E155)</f>
        <v>P</v>
      </c>
      <c r="E153" s="10">
        <f>IF(LARGE([1]Turnaje!F155:BX155,1)=0,"",LARGE([1]Turnaje!F155:BX155,1))</f>
        <v>4</v>
      </c>
      <c r="F153" s="10">
        <f>IF(LARGE([1]Turnaje!F155:BX155,2)=0,"",LARGE([1]Turnaje!F155:BX155,2))</f>
        <v>2</v>
      </c>
      <c r="G153" s="10" t="str">
        <f>IF(LARGE([1]Turnaje!F155:BX155,3)=0,"",LARGE([1]Turnaje!F155:BX155,3))</f>
        <v/>
      </c>
      <c r="H153" s="10" t="str">
        <f>IF(LARGE([1]Turnaje!F155:BX155,4)=0,"",LARGE([1]Turnaje!F155:BX155,4))</f>
        <v/>
      </c>
      <c r="I153" s="10" t="str">
        <f>IF(LARGE([1]Turnaje!F155:BX155,5)=0,"",LARGE([1]Turnaje!F155:BX155,5))</f>
        <v/>
      </c>
      <c r="J153" s="10" t="str">
        <f>IF(LARGE([1]Turnaje!F155:BX155,6)=0,"",LARGE([1]Turnaje!F155:BX155,6))</f>
        <v/>
      </c>
      <c r="K153" s="10" t="str">
        <f>IF(LARGE([1]Turnaje!F155:BX155,7)=0,"",LARGE([1]Turnaje!F155:BX155,7))</f>
        <v/>
      </c>
      <c r="L153" s="10" t="str">
        <f>IF(LARGE([1]Turnaje!F155:BX155,8)=0,"",LARGE([1]Turnaje!F155:BX155,8))</f>
        <v/>
      </c>
      <c r="M153" s="9">
        <f>SUM(E153:L153)</f>
        <v>6</v>
      </c>
      <c r="N153" s="11">
        <f>COUNT(E153:L153)</f>
        <v>2</v>
      </c>
    </row>
    <row r="154" spans="1:14" x14ac:dyDescent="0.25">
      <c r="A154" s="8" t="s">
        <v>375</v>
      </c>
      <c r="B154" s="23" t="str">
        <f>IF([1]Turnaje!B367="","",[1]Turnaje!B367)</f>
        <v>DOHNÁLEK Kryštof</v>
      </c>
      <c r="C154" s="23" t="str">
        <f>IF([1]Turnaje!C367="","",[1]Turnaje!C367)</f>
        <v>Šprti Mutěnice</v>
      </c>
      <c r="D154" s="106" t="str">
        <f>IF([1]Turnaje!E367="","",[1]Turnaje!E367)</f>
        <v>P</v>
      </c>
      <c r="E154" s="10">
        <f>IF(LARGE([1]Turnaje!F367:BX367,1)=0,"",LARGE([1]Turnaje!F367:BX367,1))</f>
        <v>5</v>
      </c>
      <c r="F154" s="10" t="str">
        <f>IF(LARGE([1]Turnaje!F367:BX367,2)=0,"",LARGE([1]Turnaje!F367:BX367,2))</f>
        <v/>
      </c>
      <c r="G154" s="10" t="str">
        <f>IF(LARGE([1]Turnaje!F367:BX367,3)=0,"",LARGE([1]Turnaje!F367:BX367,3))</f>
        <v/>
      </c>
      <c r="H154" s="10" t="str">
        <f>IF(LARGE([1]Turnaje!F367:BX367,4)=0,"",LARGE([1]Turnaje!F367:BX367,4))</f>
        <v/>
      </c>
      <c r="I154" s="10" t="str">
        <f>IF(LARGE([1]Turnaje!F367:BX367,5)=0,"",LARGE([1]Turnaje!F367:BX367,5))</f>
        <v/>
      </c>
      <c r="J154" s="10" t="str">
        <f>IF(LARGE([1]Turnaje!F367:BX367,6)=0,"",LARGE([1]Turnaje!F367:BX367,6))</f>
        <v/>
      </c>
      <c r="K154" s="10" t="str">
        <f>IF(LARGE([1]Turnaje!F367:BX367,7)=0,"",LARGE([1]Turnaje!F367:BX367,7))</f>
        <v/>
      </c>
      <c r="L154" s="10" t="str">
        <f>IF(LARGE([1]Turnaje!F367:BX367,8)=0,"",LARGE([1]Turnaje!F367:BX367,8))</f>
        <v/>
      </c>
      <c r="M154" s="9">
        <f>SUM(E154:L154)</f>
        <v>5</v>
      </c>
      <c r="N154" s="11">
        <f>COUNT(E154:L154)</f>
        <v>1</v>
      </c>
    </row>
    <row r="155" spans="1:14" x14ac:dyDescent="0.25">
      <c r="A155" s="8" t="s">
        <v>376</v>
      </c>
      <c r="B155" s="23" t="str">
        <f>IF([1]Turnaje!B97="","",[1]Turnaje!B97)</f>
        <v>HOLOUS Jan</v>
      </c>
      <c r="C155" s="23" t="str">
        <f>IF([1]Turnaje!C97="","",[1]Turnaje!C97)</f>
        <v>KSH ZŠ Meziboří</v>
      </c>
      <c r="D155" s="106" t="str">
        <f>IF([1]Turnaje!E97="","",[1]Turnaje!E97)</f>
        <v>P</v>
      </c>
      <c r="E155" s="10">
        <f>IF(LARGE([1]Turnaje!F97:BX97,1)=0,"",LARGE([1]Turnaje!F97:BX97,1))</f>
        <v>5</v>
      </c>
      <c r="F155" s="10" t="str">
        <f>IF(LARGE([1]Turnaje!F97:BX97,2)=0,"",LARGE([1]Turnaje!F97:BX97,2))</f>
        <v/>
      </c>
      <c r="G155" s="10" t="str">
        <f>IF(LARGE([1]Turnaje!F97:BX97,3)=0,"",LARGE([1]Turnaje!F97:BX97,3))</f>
        <v/>
      </c>
      <c r="H155" s="10" t="str">
        <f>IF(LARGE([1]Turnaje!F97:BX97,4)=0,"",LARGE([1]Turnaje!F97:BX97,4))</f>
        <v/>
      </c>
      <c r="I155" s="10" t="str">
        <f>IF(LARGE([1]Turnaje!F97:BX97,5)=0,"",LARGE([1]Turnaje!F97:BX97,5))</f>
        <v/>
      </c>
      <c r="J155" s="10" t="str">
        <f>IF(LARGE([1]Turnaje!F97:BX97,6)=0,"",LARGE([1]Turnaje!F97:BX97,6))</f>
        <v/>
      </c>
      <c r="K155" s="10" t="str">
        <f>IF(LARGE([1]Turnaje!F97:BX97,7)=0,"",LARGE([1]Turnaje!F97:BX97,7))</f>
        <v/>
      </c>
      <c r="L155" s="10" t="str">
        <f>IF(LARGE([1]Turnaje!F97:BX97,8)=0,"",LARGE([1]Turnaje!F97:BX97,8))</f>
        <v/>
      </c>
      <c r="M155" s="9">
        <f>SUM(E155:L155)</f>
        <v>5</v>
      </c>
      <c r="N155" s="11">
        <f>COUNT(E155:L155)</f>
        <v>1</v>
      </c>
    </row>
    <row r="156" spans="1:14" x14ac:dyDescent="0.25">
      <c r="A156" s="8" t="s">
        <v>377</v>
      </c>
      <c r="B156" s="23" t="str">
        <f>IF([1]Turnaje!B117="","",[1]Turnaje!B117)</f>
        <v>ITTNER Filip</v>
      </c>
      <c r="C156" s="23" t="str">
        <f>IF([1]Turnaje!C117="","",[1]Turnaje!C117)</f>
        <v>Netopýři Most</v>
      </c>
      <c r="D156" s="106" t="str">
        <f>IF([1]Turnaje!E117="","",[1]Turnaje!E117)</f>
        <v>P</v>
      </c>
      <c r="E156" s="10">
        <f>IF(LARGE([1]Turnaje!F117:BX117,1)=0,"",LARGE([1]Turnaje!F117:BX117,1))</f>
        <v>5</v>
      </c>
      <c r="F156" s="10" t="str">
        <f>IF(LARGE([1]Turnaje!F117:BX117,2)=0,"",LARGE([1]Turnaje!F117:BX117,2))</f>
        <v/>
      </c>
      <c r="G156" s="10" t="str">
        <f>IF(LARGE([1]Turnaje!F117:BX117,3)=0,"",LARGE([1]Turnaje!F117:BX117,3))</f>
        <v/>
      </c>
      <c r="H156" s="10" t="str">
        <f>IF(LARGE([1]Turnaje!F117:BX117,4)=0,"",LARGE([1]Turnaje!F117:BX117,4))</f>
        <v/>
      </c>
      <c r="I156" s="10" t="str">
        <f>IF(LARGE([1]Turnaje!F117:BX117,5)=0,"",LARGE([1]Turnaje!F117:BX117,5))</f>
        <v/>
      </c>
      <c r="J156" s="10" t="str">
        <f>IF(LARGE([1]Turnaje!F117:BX117,6)=0,"",LARGE([1]Turnaje!F117:BX117,6))</f>
        <v/>
      </c>
      <c r="K156" s="10" t="str">
        <f>IF(LARGE([1]Turnaje!F117:BX117,7)=0,"",LARGE([1]Turnaje!F117:BX117,7))</f>
        <v/>
      </c>
      <c r="L156" s="10" t="str">
        <f>IF(LARGE([1]Turnaje!F117:BX117,8)=0,"",LARGE([1]Turnaje!F117:BX117,8))</f>
        <v/>
      </c>
      <c r="M156" s="9">
        <f>SUM(E156:L156)</f>
        <v>5</v>
      </c>
      <c r="N156" s="11">
        <f>COUNT(E156:L156)</f>
        <v>1</v>
      </c>
    </row>
    <row r="157" spans="1:14" x14ac:dyDescent="0.25">
      <c r="A157" s="8" t="s">
        <v>378</v>
      </c>
      <c r="B157" s="23" t="str">
        <f>IF([1]Turnaje!B173="","",[1]Turnaje!B173)</f>
        <v>LOSOS Martin</v>
      </c>
      <c r="C157" s="23" t="str">
        <f>IF([1]Turnaje!C173="","",[1]Turnaje!C173)</f>
        <v>Most</v>
      </c>
      <c r="D157" s="106" t="str">
        <f>IF([1]Turnaje!E173="","",[1]Turnaje!E173)</f>
        <v>P</v>
      </c>
      <c r="E157" s="10">
        <f>IF(LARGE([1]Turnaje!F173:BX173,1)=0,"",LARGE([1]Turnaje!F173:BX173,1))</f>
        <v>5</v>
      </c>
      <c r="F157" s="10" t="str">
        <f>IF(LARGE([1]Turnaje!F173:BX173,2)=0,"",LARGE([1]Turnaje!F173:BX173,2))</f>
        <v/>
      </c>
      <c r="G157" s="10" t="str">
        <f>IF(LARGE([1]Turnaje!F173:BX173,3)=0,"",LARGE([1]Turnaje!F173:BX173,3))</f>
        <v/>
      </c>
      <c r="H157" s="10" t="str">
        <f>IF(LARGE([1]Turnaje!F173:BX173,4)=0,"",LARGE([1]Turnaje!F173:BX173,4))</f>
        <v/>
      </c>
      <c r="I157" s="10" t="str">
        <f>IF(LARGE([1]Turnaje!F173:BX173,5)=0,"",LARGE([1]Turnaje!F173:BX173,5))</f>
        <v/>
      </c>
      <c r="J157" s="10" t="str">
        <f>IF(LARGE([1]Turnaje!F173:BX173,6)=0,"",LARGE([1]Turnaje!F173:BX173,6))</f>
        <v/>
      </c>
      <c r="K157" s="10" t="str">
        <f>IF(LARGE([1]Turnaje!F173:BX173,7)=0,"",LARGE([1]Turnaje!F173:BX173,7))</f>
        <v/>
      </c>
      <c r="L157" s="10" t="str">
        <f>IF(LARGE([1]Turnaje!F173:BX173,8)=0,"",LARGE([1]Turnaje!F173:BX173,8))</f>
        <v/>
      </c>
      <c r="M157" s="9">
        <f>SUM(E157:L157)</f>
        <v>5</v>
      </c>
      <c r="N157" s="11">
        <f>COUNT(E157:L157)</f>
        <v>1</v>
      </c>
    </row>
    <row r="158" spans="1:14" x14ac:dyDescent="0.25">
      <c r="A158" s="8" t="s">
        <v>379</v>
      </c>
      <c r="B158" s="23" t="str">
        <f>IF([1]Turnaje!B219="","",[1]Turnaje!B219)</f>
        <v>ONDRÁČEK Michal</v>
      </c>
      <c r="C158" s="23" t="str">
        <f>IF([1]Turnaje!C219="","",[1]Turnaje!C219)</f>
        <v>SHK Kadolec</v>
      </c>
      <c r="D158" s="106" t="str">
        <f>IF([1]Turnaje!E219="","",[1]Turnaje!E219)</f>
        <v>P</v>
      </c>
      <c r="E158" s="10">
        <f>IF(LARGE([1]Turnaje!F219:BX219,1)=0,"",LARGE([1]Turnaje!F219:BX219,1))</f>
        <v>5</v>
      </c>
      <c r="F158" s="10" t="str">
        <f>IF(LARGE([1]Turnaje!F219:BX219,2)=0,"",LARGE([1]Turnaje!F219:BX219,2))</f>
        <v/>
      </c>
      <c r="G158" s="10" t="str">
        <f>IF(LARGE([1]Turnaje!F219:BX219,3)=0,"",LARGE([1]Turnaje!F219:BX219,3))</f>
        <v/>
      </c>
      <c r="H158" s="10" t="str">
        <f>IF(LARGE([1]Turnaje!F219:BX219,4)=0,"",LARGE([1]Turnaje!F219:BX219,4))</f>
        <v/>
      </c>
      <c r="I158" s="10" t="str">
        <f>IF(LARGE([1]Turnaje!F219:BX219,5)=0,"",LARGE([1]Turnaje!F219:BX219,5))</f>
        <v/>
      </c>
      <c r="J158" s="10" t="str">
        <f>IF(LARGE([1]Turnaje!F219:BX219,6)=0,"",LARGE([1]Turnaje!F219:BX219,6))</f>
        <v/>
      </c>
      <c r="K158" s="10" t="str">
        <f>IF(LARGE([1]Turnaje!F219:BX219,7)=0,"",LARGE([1]Turnaje!F219:BX219,7))</f>
        <v/>
      </c>
      <c r="L158" s="10" t="str">
        <f>IF(LARGE([1]Turnaje!F219:BX219,8)=0,"",LARGE([1]Turnaje!F219:BX219,8))</f>
        <v/>
      </c>
      <c r="M158" s="9">
        <f>SUM(E158:L158)</f>
        <v>5</v>
      </c>
      <c r="N158" s="11">
        <f>COUNT(E158:L158)</f>
        <v>1</v>
      </c>
    </row>
    <row r="159" spans="1:14" x14ac:dyDescent="0.25">
      <c r="A159" s="8" t="s">
        <v>380</v>
      </c>
      <c r="B159" s="23" t="str">
        <f>IF([1]Turnaje!B235="","",[1]Turnaje!B235)</f>
        <v>PÍBIL Tomáš</v>
      </c>
      <c r="C159" s="23" t="str">
        <f>IF([1]Turnaje!C235="","",[1]Turnaje!C235)</f>
        <v>ZŠ Hamry nad Sázavou</v>
      </c>
      <c r="D159" s="106" t="str">
        <f>IF([1]Turnaje!E235="","",[1]Turnaje!E235)</f>
        <v>P</v>
      </c>
      <c r="E159" s="10">
        <f>IF(LARGE([1]Turnaje!F235:BX235,1)=0,"",LARGE([1]Turnaje!F235:BX235,1))</f>
        <v>5</v>
      </c>
      <c r="F159" s="10" t="str">
        <f>IF(LARGE([1]Turnaje!F235:BX235,2)=0,"",LARGE([1]Turnaje!F235:BX235,2))</f>
        <v/>
      </c>
      <c r="G159" s="10" t="str">
        <f>IF(LARGE([1]Turnaje!F235:BX235,3)=0,"",LARGE([1]Turnaje!F235:BX235,3))</f>
        <v/>
      </c>
      <c r="H159" s="10" t="str">
        <f>IF(LARGE([1]Turnaje!F235:BX235,4)=0,"",LARGE([1]Turnaje!F235:BX235,4))</f>
        <v/>
      </c>
      <c r="I159" s="10" t="str">
        <f>IF(LARGE([1]Turnaje!F235:BX235,5)=0,"",LARGE([1]Turnaje!F235:BX235,5))</f>
        <v/>
      </c>
      <c r="J159" s="10" t="str">
        <f>IF(LARGE([1]Turnaje!F235:BX235,6)=0,"",LARGE([1]Turnaje!F235:BX235,6))</f>
        <v/>
      </c>
      <c r="K159" s="10" t="str">
        <f>IF(LARGE([1]Turnaje!F235:BX235,7)=0,"",LARGE([1]Turnaje!F235:BX235,7))</f>
        <v/>
      </c>
      <c r="L159" s="10" t="str">
        <f>IF(LARGE([1]Turnaje!F235:BX235,8)=0,"",LARGE([1]Turnaje!F235:BX235,8))</f>
        <v/>
      </c>
      <c r="M159" s="9">
        <f>SUM(E159:L159)</f>
        <v>5</v>
      </c>
      <c r="N159" s="11">
        <f>COUNT(E159:L159)</f>
        <v>1</v>
      </c>
    </row>
    <row r="160" spans="1:14" x14ac:dyDescent="0.25">
      <c r="A160" s="8" t="s">
        <v>381</v>
      </c>
      <c r="B160" s="23" t="str">
        <f>IF([1]Turnaje!B249="","",[1]Turnaje!B249)</f>
        <v>PROCHÁZKA David</v>
      </c>
      <c r="C160" s="23" t="str">
        <f>IF([1]Turnaje!C249="","",[1]Turnaje!C249)</f>
        <v>ZŠ Slovácká Břeclav</v>
      </c>
      <c r="D160" s="106" t="str">
        <f>IF([1]Turnaje!E249="","",[1]Turnaje!E249)</f>
        <v>P</v>
      </c>
      <c r="E160" s="10">
        <f>IF(LARGE([1]Turnaje!F249:BX249,1)=0,"",LARGE([1]Turnaje!F249:BX249,1))</f>
        <v>5</v>
      </c>
      <c r="F160" s="10" t="str">
        <f>IF(LARGE([1]Turnaje!F249:BX249,2)=0,"",LARGE([1]Turnaje!F249:BX249,2))</f>
        <v/>
      </c>
      <c r="G160" s="10" t="str">
        <f>IF(LARGE([1]Turnaje!F249:BX249,3)=0,"",LARGE([1]Turnaje!F249:BX249,3))</f>
        <v/>
      </c>
      <c r="H160" s="10" t="str">
        <f>IF(LARGE([1]Turnaje!F249:BX249,4)=0,"",LARGE([1]Turnaje!F249:BX249,4))</f>
        <v/>
      </c>
      <c r="I160" s="10" t="str">
        <f>IF(LARGE([1]Turnaje!F249:BX249,5)=0,"",LARGE([1]Turnaje!F249:BX249,5))</f>
        <v/>
      </c>
      <c r="J160" s="10" t="str">
        <f>IF(LARGE([1]Turnaje!F249:BX249,6)=0,"",LARGE([1]Turnaje!F249:BX249,6))</f>
        <v/>
      </c>
      <c r="K160" s="10" t="str">
        <f>IF(LARGE([1]Turnaje!F249:BX249,7)=0,"",LARGE([1]Turnaje!F249:BX249,7))</f>
        <v/>
      </c>
      <c r="L160" s="10" t="str">
        <f>IF(LARGE([1]Turnaje!F249:BX249,8)=0,"",LARGE([1]Turnaje!F249:BX249,8))</f>
        <v/>
      </c>
      <c r="M160" s="9">
        <f>SUM(E160:L160)</f>
        <v>5</v>
      </c>
      <c r="N160" s="11">
        <f>COUNT(E160:L160)</f>
        <v>1</v>
      </c>
    </row>
    <row r="161" spans="1:14" x14ac:dyDescent="0.25">
      <c r="A161" s="8" t="s">
        <v>382</v>
      </c>
      <c r="B161" s="23" t="str">
        <f>IF([1]Turnaje!B26="","",[1]Turnaje!B26)</f>
        <v>BUI Kristian</v>
      </c>
      <c r="C161" s="23" t="str">
        <f>IF([1]Turnaje!C26="","",[1]Turnaje!C26)</f>
        <v>Tučňáci 14.ZŠ Most</v>
      </c>
      <c r="D161" s="106" t="str">
        <f>IF([1]Turnaje!E26="","",[1]Turnaje!E26)</f>
        <v>P</v>
      </c>
      <c r="E161" s="10">
        <f>IF(LARGE([1]Turnaje!F26:BX26,1)=0,"",LARGE([1]Turnaje!F26:BX26,1))</f>
        <v>4</v>
      </c>
      <c r="F161" s="10" t="str">
        <f>IF(LARGE([1]Turnaje!F26:BX26,2)=0,"",LARGE([1]Turnaje!F26:BX26,2))</f>
        <v/>
      </c>
      <c r="G161" s="10" t="str">
        <f>IF(LARGE([1]Turnaje!F26:BX26,3)=0,"",LARGE([1]Turnaje!F26:BX26,3))</f>
        <v/>
      </c>
      <c r="H161" s="10" t="str">
        <f>IF(LARGE([1]Turnaje!F26:BX26,4)=0,"",LARGE([1]Turnaje!F26:BX26,4))</f>
        <v/>
      </c>
      <c r="I161" s="10" t="str">
        <f>IF(LARGE([1]Turnaje!F26:BX26,5)=0,"",LARGE([1]Turnaje!F26:BX26,5))</f>
        <v/>
      </c>
      <c r="J161" s="10" t="str">
        <f>IF(LARGE([1]Turnaje!F26:BX26,6)=0,"",LARGE([1]Turnaje!F26:BX26,6))</f>
        <v/>
      </c>
      <c r="K161" s="10" t="str">
        <f>IF(LARGE([1]Turnaje!F26:BX26,7)=0,"",LARGE([1]Turnaje!F26:BX26,7))</f>
        <v/>
      </c>
      <c r="L161" s="10" t="str">
        <f>IF(LARGE([1]Turnaje!F26:BX26,8)=0,"",LARGE([1]Turnaje!F26:BX26,8))</f>
        <v/>
      </c>
      <c r="M161" s="9">
        <f>SUM(E161:L161)</f>
        <v>4</v>
      </c>
      <c r="N161" s="11">
        <f>COUNT(E161:L161)</f>
        <v>1</v>
      </c>
    </row>
    <row r="162" spans="1:14" x14ac:dyDescent="0.25">
      <c r="A162" s="8" t="s">
        <v>383</v>
      </c>
      <c r="B162" s="23" t="str">
        <f>IF([1]Turnaje!B180="","",[1]Turnaje!B180)</f>
        <v>MACH Radek</v>
      </c>
      <c r="C162" s="23" t="str">
        <f>IF([1]Turnaje!C180="","",[1]Turnaje!C180)</f>
        <v>BHL Žďár nad Sázavou</v>
      </c>
      <c r="D162" s="106" t="str">
        <f>IF([1]Turnaje!E180="","",[1]Turnaje!E180)</f>
        <v>P</v>
      </c>
      <c r="E162" s="10">
        <f>IF(LARGE([1]Turnaje!F180:BX180,1)=0,"",LARGE([1]Turnaje!F180:BX180,1))</f>
        <v>4</v>
      </c>
      <c r="F162" s="10" t="str">
        <f>IF(LARGE([1]Turnaje!F180:BX180,2)=0,"",LARGE([1]Turnaje!F180:BX180,2))</f>
        <v/>
      </c>
      <c r="G162" s="10" t="str">
        <f>IF(LARGE([1]Turnaje!F180:BX180,3)=0,"",LARGE([1]Turnaje!F180:BX180,3))</f>
        <v/>
      </c>
      <c r="H162" s="10" t="str">
        <f>IF(LARGE([1]Turnaje!F180:BX180,4)=0,"",LARGE([1]Turnaje!F180:BX180,4))</f>
        <v/>
      </c>
      <c r="I162" s="10" t="str">
        <f>IF(LARGE([1]Turnaje!F180:BX180,5)=0,"",LARGE([1]Turnaje!F180:BX180,5))</f>
        <v/>
      </c>
      <c r="J162" s="10" t="str">
        <f>IF(LARGE([1]Turnaje!F180:BX180,6)=0,"",LARGE([1]Turnaje!F180:BX180,6))</f>
        <v/>
      </c>
      <c r="K162" s="10" t="str">
        <f>IF(LARGE([1]Turnaje!F180:BX180,7)=0,"",LARGE([1]Turnaje!F180:BX180,7))</f>
        <v/>
      </c>
      <c r="L162" s="10" t="str">
        <f>IF(LARGE([1]Turnaje!F180:BX180,8)=0,"",LARGE([1]Turnaje!F180:BX180,8))</f>
        <v/>
      </c>
      <c r="M162" s="9">
        <f>SUM(E162:L162)</f>
        <v>4</v>
      </c>
      <c r="N162" s="11">
        <f>COUNT(E162:L162)</f>
        <v>1</v>
      </c>
    </row>
    <row r="163" spans="1:14" x14ac:dyDescent="0.25">
      <c r="A163" s="8" t="s">
        <v>384</v>
      </c>
      <c r="B163" s="23" t="str">
        <f>IF([1]Turnaje!B224="","",[1]Turnaje!B224)</f>
        <v>PANTŮČEK Richard</v>
      </c>
      <c r="C163" s="23" t="str">
        <f>IF([1]Turnaje!C224="","",[1]Turnaje!C224)</f>
        <v>Gunners Břeclav</v>
      </c>
      <c r="D163" s="106" t="str">
        <f>IF([1]Turnaje!E224="","",[1]Turnaje!E224)</f>
        <v>Z</v>
      </c>
      <c r="E163" s="10">
        <f>IF(LARGE([1]Turnaje!F224:BX224,1)=0,"",LARGE([1]Turnaje!F224:BX224,1))</f>
        <v>4</v>
      </c>
      <c r="F163" s="10" t="str">
        <f>IF(LARGE([1]Turnaje!F224:BX224,2)=0,"",LARGE([1]Turnaje!F224:BX224,2))</f>
        <v/>
      </c>
      <c r="G163" s="10" t="str">
        <f>IF(LARGE([1]Turnaje!F224:BX224,3)=0,"",LARGE([1]Turnaje!F224:BX224,3))</f>
        <v/>
      </c>
      <c r="H163" s="10" t="str">
        <f>IF(LARGE([1]Turnaje!F224:BX224,4)=0,"",LARGE([1]Turnaje!F224:BX224,4))</f>
        <v/>
      </c>
      <c r="I163" s="10" t="str">
        <f>IF(LARGE([1]Turnaje!F224:BX224,5)=0,"",LARGE([1]Turnaje!F224:BX224,5))</f>
        <v/>
      </c>
      <c r="J163" s="10" t="str">
        <f>IF(LARGE([1]Turnaje!F224:BX224,6)=0,"",LARGE([1]Turnaje!F224:BX224,6))</f>
        <v/>
      </c>
      <c r="K163" s="10" t="str">
        <f>IF(LARGE([1]Turnaje!F224:BX224,7)=0,"",LARGE([1]Turnaje!F224:BX224,7))</f>
        <v/>
      </c>
      <c r="L163" s="10" t="str">
        <f>IF(LARGE([1]Turnaje!F224:BX224,8)=0,"",LARGE([1]Turnaje!F224:BX224,8))</f>
        <v/>
      </c>
      <c r="M163" s="9">
        <f>SUM(E163:L163)</f>
        <v>4</v>
      </c>
      <c r="N163" s="11">
        <f>COUNT(E163:L163)</f>
        <v>1</v>
      </c>
    </row>
    <row r="164" spans="1:14" x14ac:dyDescent="0.25">
      <c r="A164" s="8" t="s">
        <v>385</v>
      </c>
      <c r="B164" s="23" t="str">
        <f>IF([1]Turnaje!B253="","",[1]Turnaje!B253)</f>
        <v>PROCHÁZKA Martin</v>
      </c>
      <c r="C164" s="23" t="str">
        <f>IF([1]Turnaje!C253="","",[1]Turnaje!C253)</f>
        <v>ZŠ Slovácká Břeclav</v>
      </c>
      <c r="D164" s="106" t="str">
        <f>IF([1]Turnaje!E253="","",[1]Turnaje!E253)</f>
        <v>P</v>
      </c>
      <c r="E164" s="10">
        <f>IF(LARGE([1]Turnaje!F253:BX253,1)=0,"",LARGE([1]Turnaje!F253:BX253,1))</f>
        <v>4</v>
      </c>
      <c r="F164" s="10" t="str">
        <f>IF(LARGE([1]Turnaje!F253:BX253,2)=0,"",LARGE([1]Turnaje!F253:BX253,2))</f>
        <v/>
      </c>
      <c r="G164" s="10" t="str">
        <f>IF(LARGE([1]Turnaje!F253:BX253,3)=0,"",LARGE([1]Turnaje!F253:BX253,3))</f>
        <v/>
      </c>
      <c r="H164" s="10" t="str">
        <f>IF(LARGE([1]Turnaje!F253:BX253,4)=0,"",LARGE([1]Turnaje!F253:BX253,4))</f>
        <v/>
      </c>
      <c r="I164" s="10" t="str">
        <f>IF(LARGE([1]Turnaje!F253:BX253,5)=0,"",LARGE([1]Turnaje!F253:BX253,5))</f>
        <v/>
      </c>
      <c r="J164" s="10" t="str">
        <f>IF(LARGE([1]Turnaje!F253:BX253,6)=0,"",LARGE([1]Turnaje!F253:BX253,6))</f>
        <v/>
      </c>
      <c r="K164" s="10" t="str">
        <f>IF(LARGE([1]Turnaje!F253:BX253,7)=0,"",LARGE([1]Turnaje!F253:BX253,7))</f>
        <v/>
      </c>
      <c r="L164" s="10" t="str">
        <f>IF(LARGE([1]Turnaje!F253:BX253,8)=0,"",LARGE([1]Turnaje!F253:BX253,8))</f>
        <v/>
      </c>
      <c r="M164" s="9">
        <f>SUM(E164:L164)</f>
        <v>4</v>
      </c>
      <c r="N164" s="11">
        <f>COUNT(E164:L164)</f>
        <v>1</v>
      </c>
    </row>
    <row r="165" spans="1:14" x14ac:dyDescent="0.25">
      <c r="A165" s="8" t="s">
        <v>386</v>
      </c>
      <c r="B165" s="23" t="str">
        <f>IF([1]Turnaje!B20="","",[1]Turnaje!B20)</f>
        <v>BOUZEK Jan</v>
      </c>
      <c r="C165" s="23" t="str">
        <f>IF([1]Turnaje!C20="","",[1]Turnaje!C20)</f>
        <v>KSH ZŠ Meziboří</v>
      </c>
      <c r="D165" s="106" t="str">
        <f>IF([1]Turnaje!E20="","",[1]Turnaje!E20)</f>
        <v>P</v>
      </c>
      <c r="E165" s="10">
        <f>IF(LARGE([1]Turnaje!F20:BX20,1)=0,"",LARGE([1]Turnaje!F20:BX20,1))</f>
        <v>3</v>
      </c>
      <c r="F165" s="10" t="str">
        <f>IF(LARGE([1]Turnaje!F20:BX20,2)=0,"",LARGE([1]Turnaje!F20:BX20,2))</f>
        <v/>
      </c>
      <c r="G165" s="10" t="str">
        <f>IF(LARGE([1]Turnaje!F20:BX20,3)=0,"",LARGE([1]Turnaje!F20:BX20,3))</f>
        <v/>
      </c>
      <c r="H165" s="10" t="str">
        <f>IF(LARGE([1]Turnaje!F20:BX20,4)=0,"",LARGE([1]Turnaje!F20:BX20,4))</f>
        <v/>
      </c>
      <c r="I165" s="10" t="str">
        <f>IF(LARGE([1]Turnaje!F20:BX20,5)=0,"",LARGE([1]Turnaje!F20:BX20,5))</f>
        <v/>
      </c>
      <c r="J165" s="10" t="str">
        <f>IF(LARGE([1]Turnaje!F20:BX20,6)=0,"",LARGE([1]Turnaje!F20:BX20,6))</f>
        <v/>
      </c>
      <c r="K165" s="10" t="str">
        <f>IF(LARGE([1]Turnaje!F20:BX20,7)=0,"",LARGE([1]Turnaje!F20:BX20,7))</f>
        <v/>
      </c>
      <c r="L165" s="10" t="str">
        <f>IF(LARGE([1]Turnaje!F20:BX20,8)=0,"",LARGE([1]Turnaje!F20:BX20,8))</f>
        <v/>
      </c>
      <c r="M165" s="9">
        <f>SUM(E165:L165)</f>
        <v>3</v>
      </c>
      <c r="N165" s="11">
        <f>COUNT(E165:L165)</f>
        <v>1</v>
      </c>
    </row>
    <row r="166" spans="1:14" x14ac:dyDescent="0.25">
      <c r="A166" s="8" t="s">
        <v>409</v>
      </c>
      <c r="B166" s="23" t="str">
        <f>IF([1]Turnaje!B61="","",[1]Turnaje!B61)</f>
        <v>FILINGER Šimon</v>
      </c>
      <c r="C166" s="23" t="str">
        <f>IF([1]Turnaje!C61="","",[1]Turnaje!C61)</f>
        <v>BHC 15.ZŠ Most</v>
      </c>
      <c r="D166" s="106" t="str">
        <f>IF([1]Turnaje!E61="","",[1]Turnaje!E61)</f>
        <v>Z</v>
      </c>
      <c r="E166" s="10">
        <f>IF(LARGE([1]Turnaje!F61:BX61,1)=0,"",LARGE([1]Turnaje!F61:BX61,1))</f>
        <v>3</v>
      </c>
      <c r="F166" s="10" t="str">
        <f>IF(LARGE([1]Turnaje!F61:BX61,2)=0,"",LARGE([1]Turnaje!F61:BX61,2))</f>
        <v/>
      </c>
      <c r="G166" s="10" t="str">
        <f>IF(LARGE([1]Turnaje!F61:BX61,3)=0,"",LARGE([1]Turnaje!F61:BX61,3))</f>
        <v/>
      </c>
      <c r="H166" s="10" t="str">
        <f>IF(LARGE([1]Turnaje!F61:BX61,4)=0,"",LARGE([1]Turnaje!F61:BX61,4))</f>
        <v/>
      </c>
      <c r="I166" s="10" t="str">
        <f>IF(LARGE([1]Turnaje!F61:BX61,5)=0,"",LARGE([1]Turnaje!F61:BX61,5))</f>
        <v/>
      </c>
      <c r="J166" s="10" t="str">
        <f>IF(LARGE([1]Turnaje!F61:BX61,6)=0,"",LARGE([1]Turnaje!F61:BX61,6))</f>
        <v/>
      </c>
      <c r="K166" s="10" t="str">
        <f>IF(LARGE([1]Turnaje!F61:BX61,7)=0,"",LARGE([1]Turnaje!F61:BX61,7))</f>
        <v/>
      </c>
      <c r="L166" s="10" t="str">
        <f>IF(LARGE([1]Turnaje!F61:BX61,8)=0,"",LARGE([1]Turnaje!F61:BX61,8))</f>
        <v/>
      </c>
      <c r="M166" s="9">
        <f>SUM(E166:L166)</f>
        <v>3</v>
      </c>
      <c r="N166" s="11">
        <f>COUNT(E166:L166)</f>
        <v>1</v>
      </c>
    </row>
    <row r="167" spans="1:14" x14ac:dyDescent="0.25">
      <c r="A167" s="8" t="s">
        <v>410</v>
      </c>
      <c r="B167" s="23" t="str">
        <f>IF([1]Turnaje!B366="","",[1]Turnaje!B366)</f>
        <v>IRANOVÁ Dominika</v>
      </c>
      <c r="C167" s="23" t="str">
        <f>IF([1]Turnaje!C366="","",[1]Turnaje!C366)</f>
        <v>Doudeen Team</v>
      </c>
      <c r="D167" s="106" t="str">
        <f>IF([1]Turnaje!E366="","",[1]Turnaje!E366)</f>
        <v>P</v>
      </c>
      <c r="E167" s="10">
        <f>IF(LARGE([1]Turnaje!F366:BX366,1)=0,"",LARGE([1]Turnaje!F366:BX366,1))</f>
        <v>3</v>
      </c>
      <c r="F167" s="10" t="str">
        <f>IF(LARGE([1]Turnaje!F366:BX366,2)=0,"",LARGE([1]Turnaje!F366:BX366,2))</f>
        <v/>
      </c>
      <c r="G167" s="10" t="str">
        <f>IF(LARGE([1]Turnaje!F366:BX366,3)=0,"",LARGE([1]Turnaje!F366:BX366,3))</f>
        <v/>
      </c>
      <c r="H167" s="10" t="str">
        <f>IF(LARGE([1]Turnaje!F366:BX366,4)=0,"",LARGE([1]Turnaje!F366:BX366,4))</f>
        <v/>
      </c>
      <c r="I167" s="10" t="str">
        <f>IF(LARGE([1]Turnaje!F366:BX366,5)=0,"",LARGE([1]Turnaje!F366:BX366,5))</f>
        <v/>
      </c>
      <c r="J167" s="10" t="str">
        <f>IF(LARGE([1]Turnaje!F366:BX366,6)=0,"",LARGE([1]Turnaje!F366:BX366,6))</f>
        <v/>
      </c>
      <c r="K167" s="10" t="str">
        <f>IF(LARGE([1]Turnaje!F366:BX366,7)=0,"",LARGE([1]Turnaje!F366:BX366,7))</f>
        <v/>
      </c>
      <c r="L167" s="10" t="str">
        <f>IF(LARGE([1]Turnaje!F366:BX366,8)=0,"",LARGE([1]Turnaje!F366:BX366,8))</f>
        <v/>
      </c>
      <c r="M167" s="9">
        <f>SUM(E167:L167)</f>
        <v>3</v>
      </c>
      <c r="N167" s="11">
        <f>COUNT(E167:L167)</f>
        <v>1</v>
      </c>
    </row>
    <row r="168" spans="1:14" x14ac:dyDescent="0.25">
      <c r="A168" s="8" t="s">
        <v>411</v>
      </c>
      <c r="B168" s="23" t="str">
        <f>IF([1]Turnaje!B200="","",[1]Turnaje!B200)</f>
        <v>MILIÁN Ondřej</v>
      </c>
      <c r="C168" s="23" t="str">
        <f>IF([1]Turnaje!C200="","",[1]Turnaje!C200)</f>
        <v>ZŠ Hamry nad Sázavou</v>
      </c>
      <c r="D168" s="106" t="str">
        <f>IF([1]Turnaje!E200="","",[1]Turnaje!E200)</f>
        <v>P</v>
      </c>
      <c r="E168" s="10">
        <f>IF(LARGE([1]Turnaje!F200:BX200,1)=0,"",LARGE([1]Turnaje!F200:BX200,1))</f>
        <v>3</v>
      </c>
      <c r="F168" s="10" t="str">
        <f>IF(LARGE([1]Turnaje!F200:BX200,2)=0,"",LARGE([1]Turnaje!F200:BX200,2))</f>
        <v/>
      </c>
      <c r="G168" s="10" t="str">
        <f>IF(LARGE([1]Turnaje!F200:BX200,3)=0,"",LARGE([1]Turnaje!F200:BX200,3))</f>
        <v/>
      </c>
      <c r="H168" s="10" t="str">
        <f>IF(LARGE([1]Turnaje!F200:BX200,4)=0,"",LARGE([1]Turnaje!F200:BX200,4))</f>
        <v/>
      </c>
      <c r="I168" s="10" t="str">
        <f>IF(LARGE([1]Turnaje!F200:BX200,5)=0,"",LARGE([1]Turnaje!F200:BX200,5))</f>
        <v/>
      </c>
      <c r="J168" s="10" t="str">
        <f>IF(LARGE([1]Turnaje!F200:BX200,6)=0,"",LARGE([1]Turnaje!F200:BX200,6))</f>
        <v/>
      </c>
      <c r="K168" s="10" t="str">
        <f>IF(LARGE([1]Turnaje!F200:BX200,7)=0,"",LARGE([1]Turnaje!F200:BX200,7))</f>
        <v/>
      </c>
      <c r="L168" s="10" t="str">
        <f>IF(LARGE([1]Turnaje!F200:BX200,8)=0,"",LARGE([1]Turnaje!F200:BX200,8))</f>
        <v/>
      </c>
      <c r="M168" s="9">
        <f>SUM(E168:L168)</f>
        <v>3</v>
      </c>
      <c r="N168" s="11">
        <f>COUNT(E168:L168)</f>
        <v>1</v>
      </c>
    </row>
    <row r="169" spans="1:14" x14ac:dyDescent="0.25">
      <c r="A169" s="8" t="s">
        <v>412</v>
      </c>
      <c r="B169" s="23" t="str">
        <f>IF([1]Turnaje!B213="","",[1]Turnaje!B213)</f>
        <v>NĚMEČEK Pavel</v>
      </c>
      <c r="C169" s="23" t="str">
        <f>IF([1]Turnaje!C213="","",[1]Turnaje!C213)</f>
        <v>Černí Tygři 3.ZŠ Most</v>
      </c>
      <c r="D169" s="106" t="str">
        <f>IF([1]Turnaje!E213="","",[1]Turnaje!E213)</f>
        <v>P</v>
      </c>
      <c r="E169" s="10">
        <f>IF(LARGE([1]Turnaje!F213:BX213,1)=0,"",LARGE([1]Turnaje!F213:BX213,1))</f>
        <v>3</v>
      </c>
      <c r="F169" s="10" t="str">
        <f>IF(LARGE([1]Turnaje!F213:BX213,2)=0,"",LARGE([1]Turnaje!F213:BX213,2))</f>
        <v/>
      </c>
      <c r="G169" s="10" t="str">
        <f>IF(LARGE([1]Turnaje!F213:BX213,3)=0,"",LARGE([1]Turnaje!F213:BX213,3))</f>
        <v/>
      </c>
      <c r="H169" s="10" t="str">
        <f>IF(LARGE([1]Turnaje!F213:BX213,4)=0,"",LARGE([1]Turnaje!F213:BX213,4))</f>
        <v/>
      </c>
      <c r="I169" s="10" t="str">
        <f>IF(LARGE([1]Turnaje!F213:BX213,5)=0,"",LARGE([1]Turnaje!F213:BX213,5))</f>
        <v/>
      </c>
      <c r="J169" s="10" t="str">
        <f>IF(LARGE([1]Turnaje!F213:BX213,6)=0,"",LARGE([1]Turnaje!F213:BX213,6))</f>
        <v/>
      </c>
      <c r="K169" s="10" t="str">
        <f>IF(LARGE([1]Turnaje!F213:BX213,7)=0,"",LARGE([1]Turnaje!F213:BX213,7))</f>
        <v/>
      </c>
      <c r="L169" s="10" t="str">
        <f>IF(LARGE([1]Turnaje!F213:BX213,8)=0,"",LARGE([1]Turnaje!F213:BX213,8))</f>
        <v/>
      </c>
      <c r="M169" s="9">
        <f>SUM(E169:L169)</f>
        <v>3</v>
      </c>
      <c r="N169" s="11">
        <f>COUNT(E169:L169)</f>
        <v>1</v>
      </c>
    </row>
    <row r="170" spans="1:14" x14ac:dyDescent="0.25">
      <c r="A170" s="8" t="s">
        <v>413</v>
      </c>
      <c r="B170" s="23" t="str">
        <f>IF([1]Turnaje!B214="","",[1]Turnaje!B214)</f>
        <v>NEŠPOR Ondřej</v>
      </c>
      <c r="C170" s="23" t="str">
        <f>IF([1]Turnaje!C214="","",[1]Turnaje!C214)</f>
        <v>ZŠ Slovácká Břeclav</v>
      </c>
      <c r="D170" s="106" t="str">
        <f>IF([1]Turnaje!E214="","",[1]Turnaje!E214)</f>
        <v>P</v>
      </c>
      <c r="E170" s="10">
        <f>IF(LARGE([1]Turnaje!F214:BX214,1)=0,"",LARGE([1]Turnaje!F214:BX214,1))</f>
        <v>3</v>
      </c>
      <c r="F170" s="10" t="str">
        <f>IF(LARGE([1]Turnaje!F214:BX214,2)=0,"",LARGE([1]Turnaje!F214:BX214,2))</f>
        <v/>
      </c>
      <c r="G170" s="10" t="str">
        <f>IF(LARGE([1]Turnaje!F214:BX214,3)=0,"",LARGE([1]Turnaje!F214:BX214,3))</f>
        <v/>
      </c>
      <c r="H170" s="10" t="str">
        <f>IF(LARGE([1]Turnaje!F214:BX214,4)=0,"",LARGE([1]Turnaje!F214:BX214,4))</f>
        <v/>
      </c>
      <c r="I170" s="10" t="str">
        <f>IF(LARGE([1]Turnaje!F214:BX214,5)=0,"",LARGE([1]Turnaje!F214:BX214,5))</f>
        <v/>
      </c>
      <c r="J170" s="10" t="str">
        <f>IF(LARGE([1]Turnaje!F214:BX214,6)=0,"",LARGE([1]Turnaje!F214:BX214,6))</f>
        <v/>
      </c>
      <c r="K170" s="10" t="str">
        <f>IF(LARGE([1]Turnaje!F214:BX214,7)=0,"",LARGE([1]Turnaje!F214:BX214,7))</f>
        <v/>
      </c>
      <c r="L170" s="10" t="str">
        <f>IF(LARGE([1]Turnaje!F214:BX214,8)=0,"",LARGE([1]Turnaje!F214:BX214,8))</f>
        <v/>
      </c>
      <c r="M170" s="9">
        <f>SUM(E170:L170)</f>
        <v>3</v>
      </c>
      <c r="N170" s="11">
        <f>COUNT(E170:L170)</f>
        <v>1</v>
      </c>
    </row>
    <row r="171" spans="1:14" x14ac:dyDescent="0.25">
      <c r="A171" s="8" t="s">
        <v>414</v>
      </c>
      <c r="B171" s="23" t="str">
        <f>IF([1]Turnaje!B27="","",[1]Turnaje!B27)</f>
        <v>BURŠÍKOVÁ Simona</v>
      </c>
      <c r="C171" s="23" t="str">
        <f>IF([1]Turnaje!C27="","",[1]Turnaje!C27)</f>
        <v>ZŠ Slovácká Břeclav</v>
      </c>
      <c r="D171" s="106" t="str">
        <f>IF([1]Turnaje!E27="","",[1]Turnaje!E27)</f>
        <v>P</v>
      </c>
      <c r="E171" s="10">
        <f>IF(LARGE([1]Turnaje!F27:BX27,1)=0,"",LARGE([1]Turnaje!F27:BX27,1))</f>
        <v>2</v>
      </c>
      <c r="F171" s="10" t="str">
        <f>IF(LARGE([1]Turnaje!F27:BX27,2)=0,"",LARGE([1]Turnaje!F27:BX27,2))</f>
        <v/>
      </c>
      <c r="G171" s="10" t="str">
        <f>IF(LARGE([1]Turnaje!F27:BX27,3)=0,"",LARGE([1]Turnaje!F27:BX27,3))</f>
        <v/>
      </c>
      <c r="H171" s="10" t="str">
        <f>IF(LARGE([1]Turnaje!F27:BX27,4)=0,"",LARGE([1]Turnaje!F27:BX27,4))</f>
        <v/>
      </c>
      <c r="I171" s="10" t="str">
        <f>IF(LARGE([1]Turnaje!F27:BX27,5)=0,"",LARGE([1]Turnaje!F27:BX27,5))</f>
        <v/>
      </c>
      <c r="J171" s="10" t="str">
        <f>IF(LARGE([1]Turnaje!F27:BX27,6)=0,"",LARGE([1]Turnaje!F27:BX27,6))</f>
        <v/>
      </c>
      <c r="K171" s="10" t="str">
        <f>IF(LARGE([1]Turnaje!F27:BX27,7)=0,"",LARGE([1]Turnaje!F27:BX27,7))</f>
        <v/>
      </c>
      <c r="L171" s="10" t="str">
        <f>IF(LARGE([1]Turnaje!F27:BX27,8)=0,"",LARGE([1]Turnaje!F27:BX27,8))</f>
        <v/>
      </c>
      <c r="M171" s="9">
        <f>SUM(E171:L171)</f>
        <v>2</v>
      </c>
      <c r="N171" s="11">
        <f>COUNT(E171:L171)</f>
        <v>1</v>
      </c>
    </row>
    <row r="172" spans="1:14" x14ac:dyDescent="0.25">
      <c r="A172" s="8" t="s">
        <v>415</v>
      </c>
      <c r="B172" s="23" t="str">
        <f>IF([1]Turnaje!B37="","",[1]Turnaje!B37)</f>
        <v>ČERNÝ Šimon</v>
      </c>
      <c r="C172" s="23" t="str">
        <f>IF([1]Turnaje!C37="","",[1]Turnaje!C37)</f>
        <v>ZŠ Hamry nad Sázavou</v>
      </c>
      <c r="D172" s="106" t="str">
        <f>IF([1]Turnaje!E37="","",[1]Turnaje!E37)</f>
        <v>P</v>
      </c>
      <c r="E172" s="10">
        <f>IF(LARGE([1]Turnaje!F37:BX37,1)=0,"",LARGE([1]Turnaje!F37:BX37,1))</f>
        <v>2</v>
      </c>
      <c r="F172" s="10" t="str">
        <f>IF(LARGE([1]Turnaje!F37:BX37,2)=0,"",LARGE([1]Turnaje!F37:BX37,2))</f>
        <v/>
      </c>
      <c r="G172" s="10" t="str">
        <f>IF(LARGE([1]Turnaje!F37:BX37,3)=0,"",LARGE([1]Turnaje!F37:BX37,3))</f>
        <v/>
      </c>
      <c r="H172" s="10" t="str">
        <f>IF(LARGE([1]Turnaje!F37:BX37,4)=0,"",LARGE([1]Turnaje!F37:BX37,4))</f>
        <v/>
      </c>
      <c r="I172" s="10" t="str">
        <f>IF(LARGE([1]Turnaje!F37:BX37,5)=0,"",LARGE([1]Turnaje!F37:BX37,5))</f>
        <v/>
      </c>
      <c r="J172" s="10" t="str">
        <f>IF(LARGE([1]Turnaje!F37:BX37,6)=0,"",LARGE([1]Turnaje!F37:BX37,6))</f>
        <v/>
      </c>
      <c r="K172" s="10" t="str">
        <f>IF(LARGE([1]Turnaje!F37:BX37,7)=0,"",LARGE([1]Turnaje!F37:BX37,7))</f>
        <v/>
      </c>
      <c r="L172" s="10" t="str">
        <f>IF(LARGE([1]Turnaje!F37:BX37,8)=0,"",LARGE([1]Turnaje!F37:BX37,8))</f>
        <v/>
      </c>
      <c r="M172" s="9">
        <f>SUM(E172:L172)</f>
        <v>2</v>
      </c>
      <c r="N172" s="11">
        <f>COUNT(E172:L172)</f>
        <v>1</v>
      </c>
    </row>
    <row r="173" spans="1:14" x14ac:dyDescent="0.25">
      <c r="A173" s="8" t="s">
        <v>416</v>
      </c>
      <c r="B173" s="23" t="str">
        <f>IF([1]Turnaje!B63="","",[1]Turnaje!B63)</f>
        <v>FIŠAROVÁ Anna</v>
      </c>
      <c r="C173" s="23" t="str">
        <f>IF([1]Turnaje!C63="","",[1]Turnaje!C63)</f>
        <v>SDH Nové Dvory</v>
      </c>
      <c r="D173" s="106" t="str">
        <f>IF([1]Turnaje!E63="","",[1]Turnaje!E63)</f>
        <v>P</v>
      </c>
      <c r="E173" s="10">
        <f>IF(LARGE([1]Turnaje!F63:BX63,1)=0,"",LARGE([1]Turnaje!F63:BX63,1))</f>
        <v>2</v>
      </c>
      <c r="F173" s="10" t="str">
        <f>IF(LARGE([1]Turnaje!F63:BX63,2)=0,"",LARGE([1]Turnaje!F63:BX63,2))</f>
        <v/>
      </c>
      <c r="G173" s="10" t="str">
        <f>IF(LARGE([1]Turnaje!F63:BX63,3)=0,"",LARGE([1]Turnaje!F63:BX63,3))</f>
        <v/>
      </c>
      <c r="H173" s="10" t="str">
        <f>IF(LARGE([1]Turnaje!F63:BX63,4)=0,"",LARGE([1]Turnaje!F63:BX63,4))</f>
        <v/>
      </c>
      <c r="I173" s="10" t="str">
        <f>IF(LARGE([1]Turnaje!F63:BX63,5)=0,"",LARGE([1]Turnaje!F63:BX63,5))</f>
        <v/>
      </c>
      <c r="J173" s="10" t="str">
        <f>IF(LARGE([1]Turnaje!F63:BX63,6)=0,"",LARGE([1]Turnaje!F63:BX63,6))</f>
        <v/>
      </c>
      <c r="K173" s="10" t="str">
        <f>IF(LARGE([1]Turnaje!F63:BX63,7)=0,"",LARGE([1]Turnaje!F63:BX63,7))</f>
        <v/>
      </c>
      <c r="L173" s="10" t="str">
        <f>IF(LARGE([1]Turnaje!F63:BX63,8)=0,"",LARGE([1]Turnaje!F63:BX63,8))</f>
        <v/>
      </c>
      <c r="M173" s="9">
        <f>SUM(E173:L173)</f>
        <v>2</v>
      </c>
      <c r="N173" s="11">
        <f>COUNT(E173:L173)</f>
        <v>1</v>
      </c>
    </row>
    <row r="174" spans="1:14" x14ac:dyDescent="0.25">
      <c r="A174" s="8" t="s">
        <v>417</v>
      </c>
      <c r="B174" s="23" t="str">
        <f>IF([1]Turnaje!B116="","",[1]Turnaje!B116)</f>
        <v>IMRAMOVSKÁ Lucie</v>
      </c>
      <c r="C174" s="23" t="str">
        <f>IF([1]Turnaje!C116="","",[1]Turnaje!C116)</f>
        <v>BHL Žďár nad Sázavou</v>
      </c>
      <c r="D174" s="106" t="str">
        <f>IF([1]Turnaje!E116="","",[1]Turnaje!E116)</f>
        <v>P</v>
      </c>
      <c r="E174" s="10">
        <f>IF(LARGE([1]Turnaje!F116:BX116,1)=0,"",LARGE([1]Turnaje!F116:BX116,1))</f>
        <v>2</v>
      </c>
      <c r="F174" s="10" t="str">
        <f>IF(LARGE([1]Turnaje!F116:BX116,2)=0,"",LARGE([1]Turnaje!F116:BX116,2))</f>
        <v/>
      </c>
      <c r="G174" s="10" t="str">
        <f>IF(LARGE([1]Turnaje!F116:BX116,3)=0,"",LARGE([1]Turnaje!F116:BX116,3))</f>
        <v/>
      </c>
      <c r="H174" s="10" t="str">
        <f>IF(LARGE([1]Turnaje!F116:BX116,4)=0,"",LARGE([1]Turnaje!F116:BX116,4))</f>
        <v/>
      </c>
      <c r="I174" s="10" t="str">
        <f>IF(LARGE([1]Turnaje!F116:BX116,5)=0,"",LARGE([1]Turnaje!F116:BX116,5))</f>
        <v/>
      </c>
      <c r="J174" s="10" t="str">
        <f>IF(LARGE([1]Turnaje!F116:BX116,6)=0,"",LARGE([1]Turnaje!F116:BX116,6))</f>
        <v/>
      </c>
      <c r="K174" s="10" t="str">
        <f>IF(LARGE([1]Turnaje!F116:BX116,7)=0,"",LARGE([1]Turnaje!F116:BX116,7))</f>
        <v/>
      </c>
      <c r="L174" s="10" t="str">
        <f>IF(LARGE([1]Turnaje!F116:BX116,8)=0,"",LARGE([1]Turnaje!F116:BX116,8))</f>
        <v/>
      </c>
      <c r="M174" s="9">
        <f>SUM(E174:L174)</f>
        <v>2</v>
      </c>
      <c r="N174" s="11">
        <f>COUNT(E174:L174)</f>
        <v>1</v>
      </c>
    </row>
    <row r="175" spans="1:14" x14ac:dyDescent="0.25">
      <c r="A175" s="8" t="s">
        <v>418</v>
      </c>
      <c r="B175" s="23" t="str">
        <f>IF([1]Turnaje!B162="","",[1]Turnaje!B162)</f>
        <v>KUBIŠTA Kryštof</v>
      </c>
      <c r="C175" s="23" t="str">
        <f>IF([1]Turnaje!C162="","",[1]Turnaje!C162)</f>
        <v>Most</v>
      </c>
      <c r="D175" s="106" t="str">
        <f>IF([1]Turnaje!E162="","",[1]Turnaje!E162)</f>
        <v>P</v>
      </c>
      <c r="E175" s="10">
        <f>IF(LARGE([1]Turnaje!F162:BX162,1)=0,"",LARGE([1]Turnaje!F162:BX162,1))</f>
        <v>2</v>
      </c>
      <c r="F175" s="10" t="str">
        <f>IF(LARGE([1]Turnaje!F162:BX162,2)=0,"",LARGE([1]Turnaje!F162:BX162,2))</f>
        <v/>
      </c>
      <c r="G175" s="10" t="str">
        <f>IF(LARGE([1]Turnaje!F162:BX162,3)=0,"",LARGE([1]Turnaje!F162:BX162,3))</f>
        <v/>
      </c>
      <c r="H175" s="10" t="str">
        <f>IF(LARGE([1]Turnaje!F162:BX162,4)=0,"",LARGE([1]Turnaje!F162:BX162,4))</f>
        <v/>
      </c>
      <c r="I175" s="10" t="str">
        <f>IF(LARGE([1]Turnaje!F162:BX162,5)=0,"",LARGE([1]Turnaje!F162:BX162,5))</f>
        <v/>
      </c>
      <c r="J175" s="10" t="str">
        <f>IF(LARGE([1]Turnaje!F162:BX162,6)=0,"",LARGE([1]Turnaje!F162:BX162,6))</f>
        <v/>
      </c>
      <c r="K175" s="10" t="str">
        <f>IF(LARGE([1]Turnaje!F162:BX162,7)=0,"",LARGE([1]Turnaje!F162:BX162,7))</f>
        <v/>
      </c>
      <c r="L175" s="10" t="str">
        <f>IF(LARGE([1]Turnaje!F162:BX162,8)=0,"",LARGE([1]Turnaje!F162:BX162,8))</f>
        <v/>
      </c>
      <c r="M175" s="9">
        <f>SUM(E175:L175)</f>
        <v>2</v>
      </c>
      <c r="N175" s="11">
        <f>COUNT(E175:L175)</f>
        <v>1</v>
      </c>
    </row>
    <row r="176" spans="1:14" x14ac:dyDescent="0.25">
      <c r="A176" s="8" t="s">
        <v>437</v>
      </c>
      <c r="B176" s="23" t="str">
        <f>IF([1]Turnaje!B226="","",[1]Turnaje!B226)</f>
        <v>PECÁNEK Jiří</v>
      </c>
      <c r="C176" s="23" t="str">
        <f>IF([1]Turnaje!C226="","",[1]Turnaje!C226)</f>
        <v>KSH Draci Třebenice</v>
      </c>
      <c r="D176" s="106" t="str">
        <f>IF([1]Turnaje!E226="","",[1]Turnaje!E226)</f>
        <v>P</v>
      </c>
      <c r="E176" s="10">
        <f>IF(LARGE([1]Turnaje!F226:BX226,1)=0,"",LARGE([1]Turnaje!F226:BX226,1))</f>
        <v>2</v>
      </c>
      <c r="F176" s="10" t="str">
        <f>IF(LARGE([1]Turnaje!F226:BX226,2)=0,"",LARGE([1]Turnaje!F226:BX226,2))</f>
        <v/>
      </c>
      <c r="G176" s="10" t="str">
        <f>IF(LARGE([1]Turnaje!F226:BX226,3)=0,"",LARGE([1]Turnaje!F226:BX226,3))</f>
        <v/>
      </c>
      <c r="H176" s="10" t="str">
        <f>IF(LARGE([1]Turnaje!F226:BX226,4)=0,"",LARGE([1]Turnaje!F226:BX226,4))</f>
        <v/>
      </c>
      <c r="I176" s="10" t="str">
        <f>IF(LARGE([1]Turnaje!F226:BX226,5)=0,"",LARGE([1]Turnaje!F226:BX226,5))</f>
        <v/>
      </c>
      <c r="J176" s="10" t="str">
        <f>IF(LARGE([1]Turnaje!F226:BX226,6)=0,"",LARGE([1]Turnaje!F226:BX226,6))</f>
        <v/>
      </c>
      <c r="K176" s="10" t="str">
        <f>IF(LARGE([1]Turnaje!F226:BX226,7)=0,"",LARGE([1]Turnaje!F226:BX226,7))</f>
        <v/>
      </c>
      <c r="L176" s="10" t="str">
        <f>IF(LARGE([1]Turnaje!F226:BX226,8)=0,"",LARGE([1]Turnaje!F226:BX226,8))</f>
        <v/>
      </c>
      <c r="M176" s="9">
        <f>SUM(E176:L176)</f>
        <v>2</v>
      </c>
      <c r="N176" s="11">
        <f>COUNT(E176:L176)</f>
        <v>1</v>
      </c>
    </row>
    <row r="177" spans="1:14" x14ac:dyDescent="0.25">
      <c r="A177" s="8" t="s">
        <v>438</v>
      </c>
      <c r="B177" s="23" t="str">
        <f>IF([1]Turnaje!B243="","",[1]Turnaje!B243)</f>
        <v>POSPÍŠIL David</v>
      </c>
      <c r="C177" s="23" t="str">
        <f>IF([1]Turnaje!C243="","",[1]Turnaje!C243)</f>
        <v>THE Orel Bohunice</v>
      </c>
      <c r="D177" s="106" t="str">
        <f>IF([1]Turnaje!E243="","",[1]Turnaje!E243)</f>
        <v>P</v>
      </c>
      <c r="E177" s="10">
        <f>IF(LARGE([1]Turnaje!F243:BX243,1)=0,"",LARGE([1]Turnaje!F243:BX243,1))</f>
        <v>2</v>
      </c>
      <c r="F177" s="10" t="str">
        <f>IF(LARGE([1]Turnaje!F243:BX243,2)=0,"",LARGE([1]Turnaje!F243:BX243,2))</f>
        <v/>
      </c>
      <c r="G177" s="10" t="str">
        <f>IF(LARGE([1]Turnaje!F243:BX243,3)=0,"",LARGE([1]Turnaje!F243:BX243,3))</f>
        <v/>
      </c>
      <c r="H177" s="10" t="str">
        <f>IF(LARGE([1]Turnaje!F243:BX243,4)=0,"",LARGE([1]Turnaje!F243:BX243,4))</f>
        <v/>
      </c>
      <c r="I177" s="10" t="str">
        <f>IF(LARGE([1]Turnaje!F243:BX243,5)=0,"",LARGE([1]Turnaje!F243:BX243,5))</f>
        <v/>
      </c>
      <c r="J177" s="10" t="str">
        <f>IF(LARGE([1]Turnaje!F243:BX243,6)=0,"",LARGE([1]Turnaje!F243:BX243,6))</f>
        <v/>
      </c>
      <c r="K177" s="10" t="str">
        <f>IF(LARGE([1]Turnaje!F243:BX243,7)=0,"",LARGE([1]Turnaje!F243:BX243,7))</f>
        <v/>
      </c>
      <c r="L177" s="10" t="str">
        <f>IF(LARGE([1]Turnaje!F243:BX243,8)=0,"",LARGE([1]Turnaje!F243:BX243,8))</f>
        <v/>
      </c>
      <c r="M177" s="9">
        <f>SUM(E177:L177)</f>
        <v>2</v>
      </c>
      <c r="N177" s="11">
        <f>COUNT(E177:L177)</f>
        <v>1</v>
      </c>
    </row>
    <row r="178" spans="1:14" x14ac:dyDescent="0.25">
      <c r="A178" s="8" t="s">
        <v>439</v>
      </c>
      <c r="B178" s="23" t="str">
        <f>IF([1]Turnaje!B16="","",[1]Turnaje!B16)</f>
        <v>BODNAROVÁ Victoria</v>
      </c>
      <c r="C178" s="23" t="str">
        <f>IF([1]Turnaje!C16="","",[1]Turnaje!C16)</f>
        <v>ZŠ Slovácká Břeclav</v>
      </c>
      <c r="D178" s="106" t="str">
        <f>IF([1]Turnaje!E16="","",[1]Turnaje!E16)</f>
        <v>P</v>
      </c>
      <c r="E178" s="10">
        <f>IF(LARGE([1]Turnaje!F16:BX16,1)=0,"",LARGE([1]Turnaje!F16:BX16,1))</f>
        <v>1</v>
      </c>
      <c r="F178" s="10" t="str">
        <f>IF(LARGE([1]Turnaje!F16:BX16,2)=0,"",LARGE([1]Turnaje!F16:BX16,2))</f>
        <v/>
      </c>
      <c r="G178" s="10" t="str">
        <f>IF(LARGE([1]Turnaje!F16:BX16,3)=0,"",LARGE([1]Turnaje!F16:BX16,3))</f>
        <v/>
      </c>
      <c r="H178" s="10" t="str">
        <f>IF(LARGE([1]Turnaje!F16:BX16,4)=0,"",LARGE([1]Turnaje!F16:BX16,4))</f>
        <v/>
      </c>
      <c r="I178" s="10" t="str">
        <f>IF(LARGE([1]Turnaje!F16:BX16,5)=0,"",LARGE([1]Turnaje!F16:BX16,5))</f>
        <v/>
      </c>
      <c r="J178" s="10" t="str">
        <f>IF(LARGE([1]Turnaje!F16:BX16,6)=0,"",LARGE([1]Turnaje!F16:BX16,6))</f>
        <v/>
      </c>
      <c r="K178" s="10" t="str">
        <f>IF(LARGE([1]Turnaje!F16:BX16,7)=0,"",LARGE([1]Turnaje!F16:BX16,7))</f>
        <v/>
      </c>
      <c r="L178" s="10" t="str">
        <f>IF(LARGE([1]Turnaje!F16:BX16,8)=0,"",LARGE([1]Turnaje!F16:BX16,8))</f>
        <v/>
      </c>
      <c r="M178" s="9">
        <f>SUM(E178:L178)</f>
        <v>1</v>
      </c>
      <c r="N178" s="11">
        <f>COUNT(E178:L178)</f>
        <v>1</v>
      </c>
    </row>
    <row r="179" spans="1:14" x14ac:dyDescent="0.25">
      <c r="A179" s="8" t="s">
        <v>441</v>
      </c>
      <c r="B179" s="23" t="str">
        <f>IF([1]Turnaje!B108="","",[1]Turnaje!B108)</f>
        <v>HRDLIČKA Erik</v>
      </c>
      <c r="C179" s="23" t="str">
        <f>IF([1]Turnaje!C108="","",[1]Turnaje!C108)</f>
        <v>BHK IQ Boskovice</v>
      </c>
      <c r="D179" s="106" t="str">
        <f>IF([1]Turnaje!E108="","",[1]Turnaje!E108)</f>
        <v>Z</v>
      </c>
      <c r="E179" s="10">
        <f>IF(LARGE([1]Turnaje!F108:BX108,1)=0,"",LARGE([1]Turnaje!F108:BX108,1))</f>
        <v>1</v>
      </c>
      <c r="F179" s="10" t="str">
        <f>IF(LARGE([1]Turnaje!F108:BX108,2)=0,"",LARGE([1]Turnaje!F108:BX108,2))</f>
        <v/>
      </c>
      <c r="G179" s="10" t="str">
        <f>IF(LARGE([1]Turnaje!F108:BX108,3)=0,"",LARGE([1]Turnaje!F108:BX108,3))</f>
        <v/>
      </c>
      <c r="H179" s="10" t="str">
        <f>IF(LARGE([1]Turnaje!F108:BX108,4)=0,"",LARGE([1]Turnaje!F108:BX108,4))</f>
        <v/>
      </c>
      <c r="I179" s="10" t="str">
        <f>IF(LARGE([1]Turnaje!F108:BX108,5)=0,"",LARGE([1]Turnaje!F108:BX108,5))</f>
        <v/>
      </c>
      <c r="J179" s="10" t="str">
        <f>IF(LARGE([1]Turnaje!F108:BX108,6)=0,"",LARGE([1]Turnaje!F108:BX108,6))</f>
        <v/>
      </c>
      <c r="K179" s="10" t="str">
        <f>IF(LARGE([1]Turnaje!F108:BX108,7)=0,"",LARGE([1]Turnaje!F108:BX108,7))</f>
        <v/>
      </c>
      <c r="L179" s="10" t="str">
        <f>IF(LARGE([1]Turnaje!F108:BX108,8)=0,"",LARGE([1]Turnaje!F108:BX108,8))</f>
        <v/>
      </c>
      <c r="M179" s="9">
        <f>SUM(E179:L179)</f>
        <v>1</v>
      </c>
      <c r="N179" s="11">
        <f>COUNT(E179:L179)</f>
        <v>1</v>
      </c>
    </row>
    <row r="180" spans="1:14" x14ac:dyDescent="0.25">
      <c r="A180" s="8" t="s">
        <v>442</v>
      </c>
      <c r="B180" s="23" t="str">
        <f>IF([1]Turnaje!B147="","",[1]Turnaje!B147)</f>
        <v>KOUBA Jan</v>
      </c>
      <c r="C180" s="23" t="str">
        <f>IF([1]Turnaje!C147="","",[1]Turnaje!C147)</f>
        <v>Most</v>
      </c>
      <c r="D180" s="106" t="str">
        <f>IF([1]Turnaje!E147="","",[1]Turnaje!E147)</f>
        <v>P</v>
      </c>
      <c r="E180" s="10">
        <f>IF(LARGE([1]Turnaje!F147:BX147,1)=0,"",LARGE([1]Turnaje!F147:BX147,1))</f>
        <v>1</v>
      </c>
      <c r="F180" s="10" t="str">
        <f>IF(LARGE([1]Turnaje!F147:BX147,2)=0,"",LARGE([1]Turnaje!F147:BX147,2))</f>
        <v/>
      </c>
      <c r="G180" s="10" t="str">
        <f>IF(LARGE([1]Turnaje!F147:BX147,3)=0,"",LARGE([1]Turnaje!F147:BX147,3))</f>
        <v/>
      </c>
      <c r="H180" s="10" t="str">
        <f>IF(LARGE([1]Turnaje!F147:BX147,4)=0,"",LARGE([1]Turnaje!F147:BX147,4))</f>
        <v/>
      </c>
      <c r="I180" s="10" t="str">
        <f>IF(LARGE([1]Turnaje!F147:BX147,5)=0,"",LARGE([1]Turnaje!F147:BX147,5))</f>
        <v/>
      </c>
      <c r="J180" s="10" t="str">
        <f>IF(LARGE([1]Turnaje!F147:BX147,6)=0,"",LARGE([1]Turnaje!F147:BX147,6))</f>
        <v/>
      </c>
      <c r="K180" s="10" t="str">
        <f>IF(LARGE([1]Turnaje!F147:BX147,7)=0,"",LARGE([1]Turnaje!F147:BX147,7))</f>
        <v/>
      </c>
      <c r="L180" s="10" t="str">
        <f>IF(LARGE([1]Turnaje!F147:BX147,8)=0,"",LARGE([1]Turnaje!F147:BX147,8))</f>
        <v/>
      </c>
      <c r="M180" s="9">
        <f>SUM(E180:L180)</f>
        <v>1</v>
      </c>
      <c r="N180" s="11">
        <f>COUNT(E180:L180)</f>
        <v>1</v>
      </c>
    </row>
    <row r="181" spans="1:14" x14ac:dyDescent="0.25">
      <c r="A181" s="8" t="s">
        <v>443</v>
      </c>
      <c r="B181" s="23" t="str">
        <f>IF([1]Turnaje!B156="","",[1]Turnaje!B156)</f>
        <v>KRATOCHVÍLOVÁ Emilie</v>
      </c>
      <c r="C181" s="23" t="str">
        <f>IF([1]Turnaje!C156="","",[1]Turnaje!C156)</f>
        <v>SHK Kadolec</v>
      </c>
      <c r="D181" s="106" t="str">
        <f>IF([1]Turnaje!E156="","",[1]Turnaje!E156)</f>
        <v>P</v>
      </c>
      <c r="E181" s="10">
        <f>IF(LARGE([1]Turnaje!F156:BX156,1)=0,"",LARGE([1]Turnaje!F156:BX156,1))</f>
        <v>1</v>
      </c>
      <c r="F181" s="10" t="str">
        <f>IF(LARGE([1]Turnaje!F156:BX156,2)=0,"",LARGE([1]Turnaje!F156:BX156,2))</f>
        <v/>
      </c>
      <c r="G181" s="10" t="str">
        <f>IF(LARGE([1]Turnaje!F156:BX156,3)=0,"",LARGE([1]Turnaje!F156:BX156,3))</f>
        <v/>
      </c>
      <c r="H181" s="10" t="str">
        <f>IF(LARGE([1]Turnaje!F156:BX156,4)=0,"",LARGE([1]Turnaje!F156:BX156,4))</f>
        <v/>
      </c>
      <c r="I181" s="10" t="str">
        <f>IF(LARGE([1]Turnaje!F156:BX156,5)=0,"",LARGE([1]Turnaje!F156:BX156,5))</f>
        <v/>
      </c>
      <c r="J181" s="10" t="str">
        <f>IF(LARGE([1]Turnaje!F156:BX156,6)=0,"",LARGE([1]Turnaje!F156:BX156,6))</f>
        <v/>
      </c>
      <c r="K181" s="10" t="str">
        <f>IF(LARGE([1]Turnaje!F156:BX156,7)=0,"",LARGE([1]Turnaje!F156:BX156,7))</f>
        <v/>
      </c>
      <c r="L181" s="10" t="str">
        <f>IF(LARGE([1]Turnaje!F156:BX156,8)=0,"",LARGE([1]Turnaje!F156:BX156,8))</f>
        <v/>
      </c>
      <c r="M181" s="9">
        <f>SUM(E181:L181)</f>
        <v>1</v>
      </c>
      <c r="N181" s="11">
        <f>COUNT(E181:L181)</f>
        <v>1</v>
      </c>
    </row>
    <row r="182" spans="1:14" x14ac:dyDescent="0.25">
      <c r="A182" s="8" t="s">
        <v>444</v>
      </c>
      <c r="B182" s="23" t="str">
        <f>IF([1]Turnaje!B197="","",[1]Turnaje!B197)</f>
        <v>MAZANCOVÁ Kristýna</v>
      </c>
      <c r="C182" s="23" t="str">
        <f>IF([1]Turnaje!C197="","",[1]Turnaje!C197)</f>
        <v>BHL Žďár nad Sázavou</v>
      </c>
      <c r="D182" s="106" t="str">
        <f>IF([1]Turnaje!E197="","",[1]Turnaje!E197)</f>
        <v>P</v>
      </c>
      <c r="E182" s="10">
        <f>IF(LARGE([1]Turnaje!F197:BX197,1)=0,"",LARGE([1]Turnaje!F197:BX197,1))</f>
        <v>1</v>
      </c>
      <c r="F182" s="10" t="str">
        <f>IF(LARGE([1]Turnaje!F197:BX197,2)=0,"",LARGE([1]Turnaje!F197:BX197,2))</f>
        <v/>
      </c>
      <c r="G182" s="10" t="str">
        <f>IF(LARGE([1]Turnaje!F197:BX197,3)=0,"",LARGE([1]Turnaje!F197:BX197,3))</f>
        <v/>
      </c>
      <c r="H182" s="10" t="str">
        <f>IF(LARGE([1]Turnaje!F197:BX197,4)=0,"",LARGE([1]Turnaje!F197:BX197,4))</f>
        <v/>
      </c>
      <c r="I182" s="10" t="str">
        <f>IF(LARGE([1]Turnaje!F197:BX197,5)=0,"",LARGE([1]Turnaje!F197:BX197,5))</f>
        <v/>
      </c>
      <c r="J182" s="10" t="str">
        <f>IF(LARGE([1]Turnaje!F197:BX197,6)=0,"",LARGE([1]Turnaje!F197:BX197,6))</f>
        <v/>
      </c>
      <c r="K182" s="10" t="str">
        <f>IF(LARGE([1]Turnaje!F197:BX197,7)=0,"",LARGE([1]Turnaje!F197:BX197,7))</f>
        <v/>
      </c>
      <c r="L182" s="10" t="str">
        <f>IF(LARGE([1]Turnaje!F197:BX197,8)=0,"",LARGE([1]Turnaje!F197:BX197,8))</f>
        <v/>
      </c>
      <c r="M182" s="9">
        <f>SUM(E182:L182)</f>
        <v>1</v>
      </c>
      <c r="N182" s="11">
        <f>COUNT(E182:L182)</f>
        <v>1</v>
      </c>
    </row>
    <row r="183" spans="1:14" x14ac:dyDescent="0.25">
      <c r="A183" s="8" t="s">
        <v>446</v>
      </c>
      <c r="B183" s="23" t="str">
        <f>IF([1]Turnaje!B225="","",[1]Turnaje!B225)</f>
        <v>PÁTEK Patrik</v>
      </c>
      <c r="C183" s="23" t="str">
        <f>IF([1]Turnaje!C225="","",[1]Turnaje!C225)</f>
        <v>ZŠ Hamry nad Sázavou</v>
      </c>
      <c r="D183" s="106" t="str">
        <f>IF([1]Turnaje!E225="","",[1]Turnaje!E225)</f>
        <v>P</v>
      </c>
      <c r="E183" s="10">
        <f>IF(LARGE([1]Turnaje!F225:BX225,1)=0,"",LARGE([1]Turnaje!F225:BX225,1))</f>
        <v>1</v>
      </c>
      <c r="F183" s="10" t="str">
        <f>IF(LARGE([1]Turnaje!F225:BX225,2)=0,"",LARGE([1]Turnaje!F225:BX225,2))</f>
        <v/>
      </c>
      <c r="G183" s="10" t="str">
        <f>IF(LARGE([1]Turnaje!F225:BX225,3)=0,"",LARGE([1]Turnaje!F225:BX225,3))</f>
        <v/>
      </c>
      <c r="H183" s="10" t="str">
        <f>IF(LARGE([1]Turnaje!F225:BX225,4)=0,"",LARGE([1]Turnaje!F225:BX225,4))</f>
        <v/>
      </c>
      <c r="I183" s="10" t="str">
        <f>IF(LARGE([1]Turnaje!F225:BX225,5)=0,"",LARGE([1]Turnaje!F225:BX225,5))</f>
        <v/>
      </c>
      <c r="J183" s="10" t="str">
        <f>IF(LARGE([1]Turnaje!F225:BX225,6)=0,"",LARGE([1]Turnaje!F225:BX225,6))</f>
        <v/>
      </c>
      <c r="K183" s="10" t="str">
        <f>IF(LARGE([1]Turnaje!F225:BX225,7)=0,"",LARGE([1]Turnaje!F225:BX225,7))</f>
        <v/>
      </c>
      <c r="L183" s="10" t="str">
        <f>IF(LARGE([1]Turnaje!F225:BX225,8)=0,"",LARGE([1]Turnaje!F225:BX225,8))</f>
        <v/>
      </c>
      <c r="M183" s="9">
        <f>SUM(E183:L183)</f>
        <v>1</v>
      </c>
      <c r="N183" s="11">
        <f>COUNT(E183:L183)</f>
        <v>1</v>
      </c>
    </row>
    <row r="184" spans="1:14" x14ac:dyDescent="0.25">
      <c r="A184" s="8" t="s">
        <v>447</v>
      </c>
      <c r="B184" s="23" t="str">
        <f>IF([1]Turnaje!B313="","",[1]Turnaje!B313)</f>
        <v>TÖVIŠ Jakub</v>
      </c>
      <c r="C184" s="23" t="str">
        <f>IF([1]Turnaje!C313="","",[1]Turnaje!C313)</f>
        <v>Gunners Břeclav</v>
      </c>
      <c r="D184" s="106" t="str">
        <f>IF([1]Turnaje!E313="","",[1]Turnaje!E313)</f>
        <v>P</v>
      </c>
      <c r="E184" s="10">
        <f>IF(LARGE([1]Turnaje!F313:BX313,1)=0,"",LARGE([1]Turnaje!F313:BX313,1))</f>
        <v>1</v>
      </c>
      <c r="F184" s="10" t="str">
        <f>IF(LARGE([1]Turnaje!F313:BX313,2)=0,"",LARGE([1]Turnaje!F313:BX313,2))</f>
        <v/>
      </c>
      <c r="G184" s="10" t="str">
        <f>IF(LARGE([1]Turnaje!F313:BX313,3)=0,"",LARGE([1]Turnaje!F313:BX313,3))</f>
        <v/>
      </c>
      <c r="H184" s="10" t="str">
        <f>IF(LARGE([1]Turnaje!F313:BX313,4)=0,"",LARGE([1]Turnaje!F313:BX313,4))</f>
        <v/>
      </c>
      <c r="I184" s="10" t="str">
        <f>IF(LARGE([1]Turnaje!F313:BX313,5)=0,"",LARGE([1]Turnaje!F313:BX313,5))</f>
        <v/>
      </c>
      <c r="J184" s="10" t="str">
        <f>IF(LARGE([1]Turnaje!F313:BX313,6)=0,"",LARGE([1]Turnaje!F313:BX313,6))</f>
        <v/>
      </c>
      <c r="K184" s="10" t="str">
        <f>IF(LARGE([1]Turnaje!F313:BX313,7)=0,"",LARGE([1]Turnaje!F313:BX313,7))</f>
        <v/>
      </c>
      <c r="L184" s="10" t="str">
        <f>IF(LARGE([1]Turnaje!F313:BX313,8)=0,"",LARGE([1]Turnaje!F313:BX313,8))</f>
        <v/>
      </c>
      <c r="M184" s="9">
        <f>SUM(E184:L184)</f>
        <v>1</v>
      </c>
      <c r="N184" s="11">
        <f>COUNT(E184:L184)</f>
        <v>1</v>
      </c>
    </row>
    <row r="185" spans="1:14" x14ac:dyDescent="0.25">
      <c r="A185" s="8" t="s">
        <v>448</v>
      </c>
      <c r="B185" s="23" t="str">
        <f>IF([1]Turnaje!B316="","",[1]Turnaje!B316)</f>
        <v>VÁCLAVŮ Petr</v>
      </c>
      <c r="C185" s="23" t="str">
        <f>IF([1]Turnaje!C316="","",[1]Turnaje!C316)</f>
        <v>SVČ Most</v>
      </c>
      <c r="D185" s="106" t="str">
        <f>IF([1]Turnaje!E316="","",[1]Turnaje!E316)</f>
        <v>P</v>
      </c>
      <c r="E185" s="10">
        <f>IF(LARGE([1]Turnaje!F316:BX316,1)=0,"",LARGE([1]Turnaje!F316:BX316,1))</f>
        <v>1</v>
      </c>
      <c r="F185" s="10" t="str">
        <f>IF(LARGE([1]Turnaje!F316:BX316,2)=0,"",LARGE([1]Turnaje!F316:BX316,2))</f>
        <v/>
      </c>
      <c r="G185" s="10" t="str">
        <f>IF(LARGE([1]Turnaje!F316:BX316,3)=0,"",LARGE([1]Turnaje!F316:BX316,3))</f>
        <v/>
      </c>
      <c r="H185" s="10" t="str">
        <f>IF(LARGE([1]Turnaje!F316:BX316,4)=0,"",LARGE([1]Turnaje!F316:BX316,4))</f>
        <v/>
      </c>
      <c r="I185" s="10" t="str">
        <f>IF(LARGE([1]Turnaje!F316:BX316,5)=0,"",LARGE([1]Turnaje!F316:BX316,5))</f>
        <v/>
      </c>
      <c r="J185" s="10" t="str">
        <f>IF(LARGE([1]Turnaje!F316:BX316,6)=0,"",LARGE([1]Turnaje!F316:BX316,6))</f>
        <v/>
      </c>
      <c r="K185" s="10" t="str">
        <f>IF(LARGE([1]Turnaje!F316:BX316,7)=0,"",LARGE([1]Turnaje!F316:BX316,7))</f>
        <v/>
      </c>
      <c r="L185" s="10" t="str">
        <f>IF(LARGE([1]Turnaje!F316:BX316,8)=0,"",LARGE([1]Turnaje!F316:BX316,8))</f>
        <v/>
      </c>
      <c r="M185" s="9">
        <f>SUM(E185:L185)</f>
        <v>1</v>
      </c>
      <c r="N185" s="11">
        <f>COUNT(E185:L185)</f>
        <v>1</v>
      </c>
    </row>
    <row r="186" spans="1:14" x14ac:dyDescent="0.25">
      <c r="A186" s="8" t="s">
        <v>449</v>
      </c>
    </row>
    <row r="187" spans="1:14" x14ac:dyDescent="0.25">
      <c r="A187" s="8" t="s">
        <v>450</v>
      </c>
    </row>
    <row r="188" spans="1:14" x14ac:dyDescent="0.25">
      <c r="A188" s="8" t="s">
        <v>451</v>
      </c>
    </row>
    <row r="189" spans="1:14" x14ac:dyDescent="0.25">
      <c r="A189" s="8" t="s">
        <v>452</v>
      </c>
    </row>
    <row r="190" spans="1:14" x14ac:dyDescent="0.25">
      <c r="A190" s="8" t="s">
        <v>454</v>
      </c>
    </row>
    <row r="191" spans="1:14" x14ac:dyDescent="0.25">
      <c r="A191" s="8" t="s">
        <v>455</v>
      </c>
    </row>
    <row r="192" spans="1:14" x14ac:dyDescent="0.25">
      <c r="A192" s="8" t="s">
        <v>456</v>
      </c>
    </row>
    <row r="193" spans="1:1" x14ac:dyDescent="0.25">
      <c r="A193" s="8" t="s">
        <v>471</v>
      </c>
    </row>
    <row r="194" spans="1:1" x14ac:dyDescent="0.25">
      <c r="A194" s="8" t="s">
        <v>472</v>
      </c>
    </row>
    <row r="195" spans="1:1" x14ac:dyDescent="0.25">
      <c r="A195" s="8" t="s">
        <v>473</v>
      </c>
    </row>
    <row r="196" spans="1:1" x14ac:dyDescent="0.25">
      <c r="A196" s="8" t="s">
        <v>474</v>
      </c>
    </row>
    <row r="197" spans="1:1" x14ac:dyDescent="0.25">
      <c r="A197" s="8" t="s">
        <v>475</v>
      </c>
    </row>
    <row r="198" spans="1:1" x14ac:dyDescent="0.25">
      <c r="A198" s="8" t="s">
        <v>476</v>
      </c>
    </row>
    <row r="199" spans="1:1" x14ac:dyDescent="0.25">
      <c r="A199" s="8" t="s">
        <v>477</v>
      </c>
    </row>
    <row r="200" spans="1:1" x14ac:dyDescent="0.25">
      <c r="A200" s="8" t="s">
        <v>478</v>
      </c>
    </row>
    <row r="201" spans="1:1" x14ac:dyDescent="0.25">
      <c r="A201" s="8" t="s">
        <v>479</v>
      </c>
    </row>
    <row r="202" spans="1:1" x14ac:dyDescent="0.25">
      <c r="A202" s="8" t="s">
        <v>494</v>
      </c>
    </row>
    <row r="203" spans="1:1" x14ac:dyDescent="0.25">
      <c r="A203" s="8" t="s">
        <v>495</v>
      </c>
    </row>
    <row r="204" spans="1:1" x14ac:dyDescent="0.25">
      <c r="A204" s="8" t="s">
        <v>496</v>
      </c>
    </row>
    <row r="205" spans="1:1" x14ac:dyDescent="0.25">
      <c r="A205" s="8" t="s">
        <v>497</v>
      </c>
    </row>
    <row r="206" spans="1:1" x14ac:dyDescent="0.25">
      <c r="A206" s="8" t="s">
        <v>498</v>
      </c>
    </row>
    <row r="207" spans="1:1" x14ac:dyDescent="0.25">
      <c r="A207" s="8" t="s">
        <v>499</v>
      </c>
    </row>
    <row r="208" spans="1:1" x14ac:dyDescent="0.25">
      <c r="A208" s="8" t="s">
        <v>500</v>
      </c>
    </row>
    <row r="209" spans="1:1" x14ac:dyDescent="0.25">
      <c r="A209" s="8" t="s">
        <v>501</v>
      </c>
    </row>
    <row r="210" spans="1:1" x14ac:dyDescent="0.25">
      <c r="A210" s="8" t="s">
        <v>502</v>
      </c>
    </row>
    <row r="211" spans="1:1" x14ac:dyDescent="0.25">
      <c r="A211" s="8" t="s">
        <v>503</v>
      </c>
    </row>
    <row r="212" spans="1:1" x14ac:dyDescent="0.25">
      <c r="A212" s="8" t="s">
        <v>504</v>
      </c>
    </row>
    <row r="213" spans="1:1" x14ac:dyDescent="0.25">
      <c r="A213" s="8" t="s">
        <v>561</v>
      </c>
    </row>
    <row r="214" spans="1:1" x14ac:dyDescent="0.25">
      <c r="A214" s="8" t="s">
        <v>562</v>
      </c>
    </row>
    <row r="215" spans="1:1" x14ac:dyDescent="0.25">
      <c r="A215" s="8" t="s">
        <v>563</v>
      </c>
    </row>
    <row r="216" spans="1:1" x14ac:dyDescent="0.25">
      <c r="A216" s="8" t="s">
        <v>564</v>
      </c>
    </row>
    <row r="217" spans="1:1" x14ac:dyDescent="0.25">
      <c r="A217" s="8" t="s">
        <v>565</v>
      </c>
    </row>
    <row r="218" spans="1:1" x14ac:dyDescent="0.25">
      <c r="A218" s="8" t="s">
        <v>566</v>
      </c>
    </row>
    <row r="219" spans="1:1" x14ac:dyDescent="0.25">
      <c r="A219" s="8" t="s">
        <v>567</v>
      </c>
    </row>
    <row r="220" spans="1:1" x14ac:dyDescent="0.25">
      <c r="A220" s="8" t="s">
        <v>568</v>
      </c>
    </row>
    <row r="221" spans="1:1" x14ac:dyDescent="0.25">
      <c r="A221" s="8" t="s">
        <v>569</v>
      </c>
    </row>
    <row r="222" spans="1:1" x14ac:dyDescent="0.25">
      <c r="A222" s="8" t="s">
        <v>570</v>
      </c>
    </row>
    <row r="223" spans="1:1" x14ac:dyDescent="0.25">
      <c r="A223" s="8" t="s">
        <v>571</v>
      </c>
    </row>
    <row r="224" spans="1:1" x14ac:dyDescent="0.25">
      <c r="A224" s="8" t="s">
        <v>572</v>
      </c>
    </row>
    <row r="225" spans="1:1" x14ac:dyDescent="0.25">
      <c r="A225" s="8" t="s">
        <v>573</v>
      </c>
    </row>
    <row r="226" spans="1:1" x14ac:dyDescent="0.25">
      <c r="A226" s="8" t="s">
        <v>574</v>
      </c>
    </row>
    <row r="227" spans="1:1" x14ac:dyDescent="0.25">
      <c r="A227" s="8" t="s">
        <v>575</v>
      </c>
    </row>
    <row r="228" spans="1:1" x14ac:dyDescent="0.25">
      <c r="A228" s="8" t="s">
        <v>576</v>
      </c>
    </row>
    <row r="229" spans="1:1" x14ac:dyDescent="0.25">
      <c r="A229" s="8" t="s">
        <v>577</v>
      </c>
    </row>
    <row r="230" spans="1:1" x14ac:dyDescent="0.25">
      <c r="A230" s="8" t="s">
        <v>578</v>
      </c>
    </row>
    <row r="231" spans="1:1" x14ac:dyDescent="0.25">
      <c r="A231" s="8" t="s">
        <v>579</v>
      </c>
    </row>
    <row r="232" spans="1:1" x14ac:dyDescent="0.25">
      <c r="A232" s="8" t="s">
        <v>580</v>
      </c>
    </row>
    <row r="233" spans="1:1" x14ac:dyDescent="0.25">
      <c r="A233" s="8" t="s">
        <v>581</v>
      </c>
    </row>
    <row r="234" spans="1:1" x14ac:dyDescent="0.25">
      <c r="A234" s="8" t="s">
        <v>582</v>
      </c>
    </row>
    <row r="235" spans="1:1" x14ac:dyDescent="0.25">
      <c r="A235" s="8" t="s">
        <v>583</v>
      </c>
    </row>
    <row r="236" spans="1:1" x14ac:dyDescent="0.25">
      <c r="A236" s="8" t="s">
        <v>584</v>
      </c>
    </row>
    <row r="237" spans="1:1" x14ac:dyDescent="0.25">
      <c r="A237" s="8" t="s">
        <v>585</v>
      </c>
    </row>
    <row r="238" spans="1:1" x14ac:dyDescent="0.25">
      <c r="A238" s="8" t="s">
        <v>586</v>
      </c>
    </row>
    <row r="239" spans="1:1" x14ac:dyDescent="0.25">
      <c r="A239" s="8" t="s">
        <v>587</v>
      </c>
    </row>
    <row r="240" spans="1:1" x14ac:dyDescent="0.25">
      <c r="A240" s="8" t="s">
        <v>588</v>
      </c>
    </row>
    <row r="241" spans="1:1" x14ac:dyDescent="0.25">
      <c r="A241" s="8" t="s">
        <v>589</v>
      </c>
    </row>
    <row r="242" spans="1:1" x14ac:dyDescent="0.25">
      <c r="A242" s="8" t="s">
        <v>590</v>
      </c>
    </row>
    <row r="243" spans="1:1" x14ac:dyDescent="0.25">
      <c r="A243" s="8" t="s">
        <v>591</v>
      </c>
    </row>
    <row r="244" spans="1:1" x14ac:dyDescent="0.25">
      <c r="A244" s="8" t="s">
        <v>592</v>
      </c>
    </row>
    <row r="245" spans="1:1" x14ac:dyDescent="0.25">
      <c r="A245" s="8" t="s">
        <v>593</v>
      </c>
    </row>
    <row r="246" spans="1:1" x14ac:dyDescent="0.25">
      <c r="A246" s="8" t="s">
        <v>594</v>
      </c>
    </row>
    <row r="247" spans="1:1" x14ac:dyDescent="0.25">
      <c r="A247" s="8" t="s">
        <v>595</v>
      </c>
    </row>
    <row r="248" spans="1:1" x14ac:dyDescent="0.25">
      <c r="A248" s="8" t="s">
        <v>596</v>
      </c>
    </row>
    <row r="249" spans="1:1" x14ac:dyDescent="0.25">
      <c r="A249" s="8" t="s">
        <v>597</v>
      </c>
    </row>
    <row r="250" spans="1:1" x14ac:dyDescent="0.25">
      <c r="A250" s="8" t="s">
        <v>598</v>
      </c>
    </row>
    <row r="251" spans="1:1" x14ac:dyDescent="0.25">
      <c r="A251" s="8" t="s">
        <v>599</v>
      </c>
    </row>
    <row r="252" spans="1:1" x14ac:dyDescent="0.25">
      <c r="A252" s="8" t="s">
        <v>600</v>
      </c>
    </row>
    <row r="253" spans="1:1" x14ac:dyDescent="0.25">
      <c r="A253" s="8" t="s">
        <v>601</v>
      </c>
    </row>
    <row r="254" spans="1:1" x14ac:dyDescent="0.25">
      <c r="A254" s="8" t="s">
        <v>602</v>
      </c>
    </row>
    <row r="255" spans="1:1" x14ac:dyDescent="0.25">
      <c r="A255" s="8" t="s">
        <v>603</v>
      </c>
    </row>
    <row r="256" spans="1:1" x14ac:dyDescent="0.25">
      <c r="A256" s="8" t="s">
        <v>604</v>
      </c>
    </row>
    <row r="257" spans="1:1" x14ac:dyDescent="0.25">
      <c r="A257" s="8" t="s">
        <v>605</v>
      </c>
    </row>
    <row r="258" spans="1:1" x14ac:dyDescent="0.25">
      <c r="A258" s="8" t="s">
        <v>606</v>
      </c>
    </row>
    <row r="259" spans="1:1" x14ac:dyDescent="0.25">
      <c r="A259" s="8" t="s">
        <v>607</v>
      </c>
    </row>
    <row r="260" spans="1:1" x14ac:dyDescent="0.25">
      <c r="A260" s="8" t="s">
        <v>608</v>
      </c>
    </row>
    <row r="261" spans="1:1" x14ac:dyDescent="0.25">
      <c r="A261" s="8" t="s">
        <v>609</v>
      </c>
    </row>
    <row r="262" spans="1:1" x14ac:dyDescent="0.25">
      <c r="A262" s="8" t="s">
        <v>610</v>
      </c>
    </row>
    <row r="263" spans="1:1" x14ac:dyDescent="0.25">
      <c r="A263" s="8" t="s">
        <v>611</v>
      </c>
    </row>
    <row r="264" spans="1:1" x14ac:dyDescent="0.25">
      <c r="A264" s="8" t="s">
        <v>664</v>
      </c>
    </row>
    <row r="265" spans="1:1" x14ac:dyDescent="0.25">
      <c r="A265" s="8" t="s">
        <v>665</v>
      </c>
    </row>
    <row r="266" spans="1:1" x14ac:dyDescent="0.25">
      <c r="A266" s="8" t="s">
        <v>666</v>
      </c>
    </row>
    <row r="267" spans="1:1" x14ac:dyDescent="0.25">
      <c r="A267" s="8" t="s">
        <v>667</v>
      </c>
    </row>
    <row r="268" spans="1:1" x14ac:dyDescent="0.25">
      <c r="A268" s="8" t="s">
        <v>668</v>
      </c>
    </row>
    <row r="269" spans="1:1" x14ac:dyDescent="0.25">
      <c r="A269" s="8" t="s">
        <v>670</v>
      </c>
    </row>
    <row r="270" spans="1:1" x14ac:dyDescent="0.25">
      <c r="A270" s="8" t="s">
        <v>671</v>
      </c>
    </row>
    <row r="271" spans="1:1" x14ac:dyDescent="0.25">
      <c r="A271" s="8" t="s">
        <v>672</v>
      </c>
    </row>
    <row r="272" spans="1:1" x14ac:dyDescent="0.25">
      <c r="A272" s="8" t="s">
        <v>673</v>
      </c>
    </row>
    <row r="273" spans="1:1" x14ac:dyDescent="0.25">
      <c r="A273" s="8" t="s">
        <v>674</v>
      </c>
    </row>
    <row r="274" spans="1:1" x14ac:dyDescent="0.25">
      <c r="A274" s="8" t="s">
        <v>675</v>
      </c>
    </row>
    <row r="275" spans="1:1" x14ac:dyDescent="0.25">
      <c r="A275" s="8" t="s">
        <v>677</v>
      </c>
    </row>
    <row r="276" spans="1:1" x14ac:dyDescent="0.25">
      <c r="A276" s="8" t="s">
        <v>678</v>
      </c>
    </row>
    <row r="277" spans="1:1" x14ac:dyDescent="0.25">
      <c r="A277" s="8" t="s">
        <v>679</v>
      </c>
    </row>
    <row r="278" spans="1:1" x14ac:dyDescent="0.25">
      <c r="A278" s="8" t="s">
        <v>681</v>
      </c>
    </row>
    <row r="279" spans="1:1" x14ac:dyDescent="0.25">
      <c r="A279" s="8" t="s">
        <v>682</v>
      </c>
    </row>
    <row r="280" spans="1:1" x14ac:dyDescent="0.25">
      <c r="A280" s="8" t="s">
        <v>683</v>
      </c>
    </row>
    <row r="281" spans="1:1" x14ac:dyDescent="0.25">
      <c r="A281" s="8" t="s">
        <v>684</v>
      </c>
    </row>
    <row r="282" spans="1:1" x14ac:dyDescent="0.25">
      <c r="A282" s="8" t="s">
        <v>685</v>
      </c>
    </row>
    <row r="283" spans="1:1" x14ac:dyDescent="0.25">
      <c r="A283" s="8" t="s">
        <v>687</v>
      </c>
    </row>
    <row r="284" spans="1:1" x14ac:dyDescent="0.25">
      <c r="A284" s="8" t="s">
        <v>689</v>
      </c>
    </row>
    <row r="285" spans="1:1" x14ac:dyDescent="0.25">
      <c r="A285" s="8" t="s">
        <v>690</v>
      </c>
    </row>
    <row r="286" spans="1:1" x14ac:dyDescent="0.25">
      <c r="A286" s="8" t="s">
        <v>691</v>
      </c>
    </row>
    <row r="287" spans="1:1" x14ac:dyDescent="0.25">
      <c r="A287" s="8" t="s">
        <v>693</v>
      </c>
    </row>
    <row r="288" spans="1:1" x14ac:dyDescent="0.25">
      <c r="A288" s="8" t="s">
        <v>694</v>
      </c>
    </row>
    <row r="289" spans="1:1" x14ac:dyDescent="0.25">
      <c r="A289" s="8" t="s">
        <v>695</v>
      </c>
    </row>
    <row r="290" spans="1:1" x14ac:dyDescent="0.25">
      <c r="A290" s="8" t="s">
        <v>696</v>
      </c>
    </row>
    <row r="291" spans="1:1" x14ac:dyDescent="0.25">
      <c r="A291" s="8" t="s">
        <v>697</v>
      </c>
    </row>
    <row r="292" spans="1:1" x14ac:dyDescent="0.25">
      <c r="A292" s="8" t="s">
        <v>698</v>
      </c>
    </row>
    <row r="293" spans="1:1" x14ac:dyDescent="0.25">
      <c r="A293" s="8" t="s">
        <v>699</v>
      </c>
    </row>
    <row r="294" spans="1:1" x14ac:dyDescent="0.25">
      <c r="A294" s="8" t="s">
        <v>701</v>
      </c>
    </row>
    <row r="295" spans="1:1" x14ac:dyDescent="0.25">
      <c r="A295" s="8" t="s">
        <v>703</v>
      </c>
    </row>
    <row r="296" spans="1:1" x14ac:dyDescent="0.25">
      <c r="A296" s="8" t="s">
        <v>705</v>
      </c>
    </row>
    <row r="297" spans="1:1" x14ac:dyDescent="0.25">
      <c r="A297" s="8" t="s">
        <v>706</v>
      </c>
    </row>
    <row r="298" spans="1:1" x14ac:dyDescent="0.25">
      <c r="A298" s="8" t="s">
        <v>709</v>
      </c>
    </row>
    <row r="299" spans="1:1" x14ac:dyDescent="0.25">
      <c r="A299" s="8" t="s">
        <v>710</v>
      </c>
    </row>
    <row r="300" spans="1:1" x14ac:dyDescent="0.25">
      <c r="A300" s="8" t="s">
        <v>711</v>
      </c>
    </row>
    <row r="301" spans="1:1" x14ac:dyDescent="0.25">
      <c r="A301" s="8" t="s">
        <v>713</v>
      </c>
    </row>
    <row r="302" spans="1:1" x14ac:dyDescent="0.25">
      <c r="A302" s="8" t="s">
        <v>714</v>
      </c>
    </row>
    <row r="303" spans="1:1" x14ac:dyDescent="0.25">
      <c r="A303" s="8" t="s">
        <v>715</v>
      </c>
    </row>
    <row r="304" spans="1:1" x14ac:dyDescent="0.25">
      <c r="A304" s="8" t="s">
        <v>716</v>
      </c>
    </row>
    <row r="305" spans="1:1" x14ac:dyDescent="0.25">
      <c r="A305" s="8" t="s">
        <v>718</v>
      </c>
    </row>
    <row r="306" spans="1:1" x14ac:dyDescent="0.25">
      <c r="A306" s="8" t="s">
        <v>719</v>
      </c>
    </row>
    <row r="307" spans="1:1" x14ac:dyDescent="0.25">
      <c r="A307" s="8" t="s">
        <v>720</v>
      </c>
    </row>
    <row r="308" spans="1:1" x14ac:dyDescent="0.25">
      <c r="A308" s="8" t="s">
        <v>722</v>
      </c>
    </row>
    <row r="309" spans="1:1" x14ac:dyDescent="0.25">
      <c r="A309" s="8" t="s">
        <v>723</v>
      </c>
    </row>
    <row r="310" spans="1:1" x14ac:dyDescent="0.25">
      <c r="A310" s="8" t="s">
        <v>724</v>
      </c>
    </row>
    <row r="311" spans="1:1" x14ac:dyDescent="0.25">
      <c r="A311" s="8" t="s">
        <v>725</v>
      </c>
    </row>
    <row r="312" spans="1:1" x14ac:dyDescent="0.25">
      <c r="A312" s="8" t="s">
        <v>726</v>
      </c>
    </row>
    <row r="313" spans="1:1" x14ac:dyDescent="0.25">
      <c r="A313" s="8" t="s">
        <v>727</v>
      </c>
    </row>
    <row r="314" spans="1:1" x14ac:dyDescent="0.25">
      <c r="A314" s="8" t="s">
        <v>728</v>
      </c>
    </row>
    <row r="315" spans="1:1" x14ac:dyDescent="0.25">
      <c r="A315" s="8" t="s">
        <v>737</v>
      </c>
    </row>
    <row r="316" spans="1:1" x14ac:dyDescent="0.25">
      <c r="A316" s="8" t="s">
        <v>753</v>
      </c>
    </row>
    <row r="317" spans="1:1" x14ac:dyDescent="0.25">
      <c r="A317" s="8" t="s">
        <v>754</v>
      </c>
    </row>
    <row r="318" spans="1:1" x14ac:dyDescent="0.25">
      <c r="A318" s="8" t="s">
        <v>755</v>
      </c>
    </row>
    <row r="319" spans="1:1" x14ac:dyDescent="0.25">
      <c r="A319" s="8" t="s">
        <v>756</v>
      </c>
    </row>
    <row r="320" spans="1:1" x14ac:dyDescent="0.25">
      <c r="A320" s="8" t="s">
        <v>757</v>
      </c>
    </row>
    <row r="321" spans="1:1" x14ac:dyDescent="0.25">
      <c r="A321" s="8" t="s">
        <v>758</v>
      </c>
    </row>
    <row r="322" spans="1:1" x14ac:dyDescent="0.25">
      <c r="A322" s="8" t="s">
        <v>759</v>
      </c>
    </row>
    <row r="323" spans="1:1" x14ac:dyDescent="0.25">
      <c r="A323" s="8" t="s">
        <v>760</v>
      </c>
    </row>
    <row r="324" spans="1:1" x14ac:dyDescent="0.25">
      <c r="A324" s="8" t="s">
        <v>761</v>
      </c>
    </row>
    <row r="325" spans="1:1" x14ac:dyDescent="0.25">
      <c r="A325" s="8" t="s">
        <v>762</v>
      </c>
    </row>
    <row r="326" spans="1:1" x14ac:dyDescent="0.25">
      <c r="A326" s="8" t="s">
        <v>763</v>
      </c>
    </row>
    <row r="327" spans="1:1" x14ac:dyDescent="0.25">
      <c r="A327" s="8" t="s">
        <v>764</v>
      </c>
    </row>
    <row r="328" spans="1:1" x14ac:dyDescent="0.25">
      <c r="A328" s="8" t="s">
        <v>765</v>
      </c>
    </row>
    <row r="329" spans="1:1" x14ac:dyDescent="0.25">
      <c r="A329" s="8" t="s">
        <v>766</v>
      </c>
    </row>
    <row r="330" spans="1:1" x14ac:dyDescent="0.25">
      <c r="A330" s="8" t="s">
        <v>767</v>
      </c>
    </row>
    <row r="331" spans="1:1" x14ac:dyDescent="0.25">
      <c r="A331" s="8" t="s">
        <v>768</v>
      </c>
    </row>
    <row r="332" spans="1:1" x14ac:dyDescent="0.25">
      <c r="A332" s="8" t="s">
        <v>769</v>
      </c>
    </row>
    <row r="333" spans="1:1" x14ac:dyDescent="0.25">
      <c r="A333" s="8" t="s">
        <v>770</v>
      </c>
    </row>
    <row r="334" spans="1:1" x14ac:dyDescent="0.25">
      <c r="A334" s="8" t="s">
        <v>771</v>
      </c>
    </row>
    <row r="335" spans="1:1" x14ac:dyDescent="0.25">
      <c r="A335" s="8" t="s">
        <v>772</v>
      </c>
    </row>
    <row r="336" spans="1:1" x14ac:dyDescent="0.25">
      <c r="A336" s="8" t="s">
        <v>773</v>
      </c>
    </row>
    <row r="337" spans="1:1" x14ac:dyDescent="0.25">
      <c r="A337" s="8" t="s">
        <v>774</v>
      </c>
    </row>
    <row r="338" spans="1:1" x14ac:dyDescent="0.25">
      <c r="A338" s="8" t="s">
        <v>775</v>
      </c>
    </row>
    <row r="339" spans="1:1" x14ac:dyDescent="0.25">
      <c r="A339" s="8" t="s">
        <v>776</v>
      </c>
    </row>
    <row r="340" spans="1:1" x14ac:dyDescent="0.25">
      <c r="A340" s="8" t="s">
        <v>777</v>
      </c>
    </row>
    <row r="341" spans="1:1" x14ac:dyDescent="0.25">
      <c r="A341" s="8" t="s">
        <v>778</v>
      </c>
    </row>
    <row r="342" spans="1:1" x14ac:dyDescent="0.25">
      <c r="A342" s="8" t="s">
        <v>779</v>
      </c>
    </row>
    <row r="343" spans="1:1" x14ac:dyDescent="0.25">
      <c r="A343" s="8" t="s">
        <v>780</v>
      </c>
    </row>
    <row r="344" spans="1:1" x14ac:dyDescent="0.25">
      <c r="A344" s="8" t="s">
        <v>781</v>
      </c>
    </row>
    <row r="345" spans="1:1" x14ac:dyDescent="0.25">
      <c r="A345" s="8" t="s">
        <v>782</v>
      </c>
    </row>
    <row r="346" spans="1:1" x14ac:dyDescent="0.25">
      <c r="A346" s="8" t="s">
        <v>783</v>
      </c>
    </row>
    <row r="347" spans="1:1" x14ac:dyDescent="0.25">
      <c r="A347" s="8" t="s">
        <v>784</v>
      </c>
    </row>
    <row r="348" spans="1:1" x14ac:dyDescent="0.25">
      <c r="A348" s="8" t="s">
        <v>785</v>
      </c>
    </row>
    <row r="349" spans="1:1" x14ac:dyDescent="0.25">
      <c r="A349" s="8" t="s">
        <v>786</v>
      </c>
    </row>
    <row r="350" spans="1:1" x14ac:dyDescent="0.25">
      <c r="A350" s="8" t="s">
        <v>787</v>
      </c>
    </row>
    <row r="351" spans="1:1" x14ac:dyDescent="0.25">
      <c r="A351" s="8" t="s">
        <v>845</v>
      </c>
    </row>
    <row r="352" spans="1:1" x14ac:dyDescent="0.25">
      <c r="A352" s="8" t="s">
        <v>846</v>
      </c>
    </row>
    <row r="353" spans="1:1" x14ac:dyDescent="0.25">
      <c r="A353" s="8" t="s">
        <v>847</v>
      </c>
    </row>
    <row r="354" spans="1:1" x14ac:dyDescent="0.25">
      <c r="A354" s="8" t="s">
        <v>848</v>
      </c>
    </row>
    <row r="355" spans="1:1" x14ac:dyDescent="0.25">
      <c r="A355" s="8" t="s">
        <v>849</v>
      </c>
    </row>
    <row r="356" spans="1:1" x14ac:dyDescent="0.25">
      <c r="A356" s="8" t="s">
        <v>850</v>
      </c>
    </row>
    <row r="357" spans="1:1" x14ac:dyDescent="0.25">
      <c r="A357" s="8" t="s">
        <v>868</v>
      </c>
    </row>
    <row r="358" spans="1:1" x14ac:dyDescent="0.25">
      <c r="A358" s="8" t="s">
        <v>869</v>
      </c>
    </row>
    <row r="359" spans="1:1" x14ac:dyDescent="0.25">
      <c r="A359" s="8" t="s">
        <v>870</v>
      </c>
    </row>
    <row r="360" spans="1:1" x14ac:dyDescent="0.25">
      <c r="A360" s="8" t="s">
        <v>871</v>
      </c>
    </row>
    <row r="361" spans="1:1" x14ac:dyDescent="0.25">
      <c r="A361" s="8" t="s">
        <v>872</v>
      </c>
    </row>
    <row r="362" spans="1:1" x14ac:dyDescent="0.25">
      <c r="A362" s="8" t="s">
        <v>873</v>
      </c>
    </row>
    <row r="363" spans="1:1" x14ac:dyDescent="0.25">
      <c r="A363" s="8" t="s">
        <v>874</v>
      </c>
    </row>
    <row r="364" spans="1:1" x14ac:dyDescent="0.25">
      <c r="A364" s="8" t="s">
        <v>875</v>
      </c>
    </row>
    <row r="365" spans="1:1" x14ac:dyDescent="0.25">
      <c r="A365" s="8" t="s">
        <v>876</v>
      </c>
    </row>
    <row r="366" spans="1:1" x14ac:dyDescent="0.25">
      <c r="A366" s="8" t="s">
        <v>877</v>
      </c>
    </row>
    <row r="367" spans="1:1" x14ac:dyDescent="0.25">
      <c r="A367" s="8" t="s">
        <v>878</v>
      </c>
    </row>
    <row r="368" spans="1:1" x14ac:dyDescent="0.25">
      <c r="A368" s="8" t="s">
        <v>879</v>
      </c>
    </row>
    <row r="369" spans="1:1" x14ac:dyDescent="0.25">
      <c r="A369" s="8" t="s">
        <v>880</v>
      </c>
    </row>
    <row r="370" spans="1:1" x14ac:dyDescent="0.25">
      <c r="A370" s="8" t="s">
        <v>881</v>
      </c>
    </row>
    <row r="371" spans="1:1" x14ac:dyDescent="0.25">
      <c r="A371" s="8" t="s">
        <v>882</v>
      </c>
    </row>
    <row r="372" spans="1:1" x14ac:dyDescent="0.25">
      <c r="A372" s="8" t="s">
        <v>885</v>
      </c>
    </row>
    <row r="373" spans="1:1" x14ac:dyDescent="0.25">
      <c r="A373" s="8" t="s">
        <v>886</v>
      </c>
    </row>
    <row r="374" spans="1:1" x14ac:dyDescent="0.25">
      <c r="A374" s="8" t="s">
        <v>887</v>
      </c>
    </row>
    <row r="375" spans="1:1" x14ac:dyDescent="0.25">
      <c r="A375" s="8" t="s">
        <v>888</v>
      </c>
    </row>
    <row r="376" spans="1:1" x14ac:dyDescent="0.25">
      <c r="A376" s="8" t="s">
        <v>889</v>
      </c>
    </row>
    <row r="377" spans="1:1" x14ac:dyDescent="0.25">
      <c r="A377" s="8" t="s">
        <v>890</v>
      </c>
    </row>
    <row r="378" spans="1:1" x14ac:dyDescent="0.25">
      <c r="A378" s="8" t="s">
        <v>891</v>
      </c>
    </row>
    <row r="379" spans="1:1" x14ac:dyDescent="0.25">
      <c r="A379" s="8" t="s">
        <v>892</v>
      </c>
    </row>
    <row r="380" spans="1:1" x14ac:dyDescent="0.25">
      <c r="A380" s="8" t="s">
        <v>893</v>
      </c>
    </row>
    <row r="381" spans="1:1" x14ac:dyDescent="0.25">
      <c r="A381" s="8" t="s">
        <v>894</v>
      </c>
    </row>
    <row r="382" spans="1:1" x14ac:dyDescent="0.25">
      <c r="A382" s="8" t="s">
        <v>895</v>
      </c>
    </row>
    <row r="383" spans="1:1" x14ac:dyDescent="0.25">
      <c r="A383" s="8" t="s">
        <v>896</v>
      </c>
    </row>
    <row r="384" spans="1:1" x14ac:dyDescent="0.25">
      <c r="A384" s="8" t="s">
        <v>897</v>
      </c>
    </row>
    <row r="385" spans="1:1" x14ac:dyDescent="0.25">
      <c r="A385" s="8" t="s">
        <v>898</v>
      </c>
    </row>
    <row r="386" spans="1:1" x14ac:dyDescent="0.25">
      <c r="A386" s="8" t="s">
        <v>899</v>
      </c>
    </row>
    <row r="387" spans="1:1" x14ac:dyDescent="0.25">
      <c r="A387" s="8" t="s">
        <v>900</v>
      </c>
    </row>
    <row r="388" spans="1:1" x14ac:dyDescent="0.25">
      <c r="A388" s="8" t="s">
        <v>901</v>
      </c>
    </row>
    <row r="389" spans="1:1" x14ac:dyDescent="0.25">
      <c r="A389" s="8" t="s">
        <v>902</v>
      </c>
    </row>
    <row r="390" spans="1:1" x14ac:dyDescent="0.25">
      <c r="A390" s="8" t="s">
        <v>903</v>
      </c>
    </row>
    <row r="391" spans="1:1" x14ac:dyDescent="0.25">
      <c r="A391" s="8" t="s">
        <v>904</v>
      </c>
    </row>
    <row r="392" spans="1:1" x14ac:dyDescent="0.25">
      <c r="A392" s="8" t="s">
        <v>905</v>
      </c>
    </row>
    <row r="393" spans="1:1" x14ac:dyDescent="0.25">
      <c r="A393" s="8" t="s">
        <v>906</v>
      </c>
    </row>
    <row r="394" spans="1:1" x14ac:dyDescent="0.25">
      <c r="A394" s="8" t="s">
        <v>907</v>
      </c>
    </row>
    <row r="395" spans="1:1" x14ac:dyDescent="0.25">
      <c r="A395" s="8" t="s">
        <v>908</v>
      </c>
    </row>
    <row r="396" spans="1:1" x14ac:dyDescent="0.25">
      <c r="A396" s="8" t="s">
        <v>909</v>
      </c>
    </row>
    <row r="397" spans="1:1" x14ac:dyDescent="0.25">
      <c r="A397" s="8" t="s">
        <v>910</v>
      </c>
    </row>
    <row r="398" spans="1:1" x14ac:dyDescent="0.25">
      <c r="A398" s="8" t="s">
        <v>911</v>
      </c>
    </row>
    <row r="399" spans="1:1" x14ac:dyDescent="0.25">
      <c r="A399" s="8" t="s">
        <v>912</v>
      </c>
    </row>
    <row r="400" spans="1:1" x14ac:dyDescent="0.25">
      <c r="A400" s="8" t="s">
        <v>913</v>
      </c>
    </row>
    <row r="401" spans="1:1" x14ac:dyDescent="0.25">
      <c r="A401" s="8" t="s">
        <v>914</v>
      </c>
    </row>
    <row r="402" spans="1:1" x14ac:dyDescent="0.25">
      <c r="A402" s="8" t="s">
        <v>915</v>
      </c>
    </row>
    <row r="403" spans="1:1" x14ac:dyDescent="0.25">
      <c r="A403" s="8" t="s">
        <v>916</v>
      </c>
    </row>
    <row r="404" spans="1:1" x14ac:dyDescent="0.25">
      <c r="A404" s="8" t="s">
        <v>917</v>
      </c>
    </row>
    <row r="405" spans="1:1" x14ac:dyDescent="0.25">
      <c r="A405" s="8" t="s">
        <v>918</v>
      </c>
    </row>
    <row r="406" spans="1:1" x14ac:dyDescent="0.25">
      <c r="A406" s="8" t="s">
        <v>919</v>
      </c>
    </row>
    <row r="407" spans="1:1" x14ac:dyDescent="0.25">
      <c r="A407" s="8" t="s">
        <v>920</v>
      </c>
    </row>
    <row r="408" spans="1:1" x14ac:dyDescent="0.25">
      <c r="A408" s="8" t="s">
        <v>921</v>
      </c>
    </row>
    <row r="409" spans="1:1" x14ac:dyDescent="0.25">
      <c r="A409" s="8" t="s">
        <v>922</v>
      </c>
    </row>
    <row r="410" spans="1:1" x14ac:dyDescent="0.25">
      <c r="A410" s="8" t="s">
        <v>923</v>
      </c>
    </row>
    <row r="411" spans="1:1" x14ac:dyDescent="0.25">
      <c r="A411" s="8" t="s">
        <v>924</v>
      </c>
    </row>
    <row r="412" spans="1:1" x14ac:dyDescent="0.25">
      <c r="A412" s="8" t="s">
        <v>925</v>
      </c>
    </row>
    <row r="413" spans="1:1" x14ac:dyDescent="0.25">
      <c r="A413" s="8" t="s">
        <v>926</v>
      </c>
    </row>
    <row r="414" spans="1:1" x14ac:dyDescent="0.25">
      <c r="A414" s="8" t="s">
        <v>927</v>
      </c>
    </row>
    <row r="415" spans="1:1" x14ac:dyDescent="0.25">
      <c r="A415" s="8" t="s">
        <v>928</v>
      </c>
    </row>
    <row r="416" spans="1:1" x14ac:dyDescent="0.25">
      <c r="A416" s="8" t="s">
        <v>929</v>
      </c>
    </row>
    <row r="417" spans="1:1" x14ac:dyDescent="0.25">
      <c r="A417" s="8" t="s">
        <v>930</v>
      </c>
    </row>
    <row r="418" spans="1:1" x14ac:dyDescent="0.25">
      <c r="A418" s="8" t="s">
        <v>931</v>
      </c>
    </row>
    <row r="419" spans="1:1" x14ac:dyDescent="0.25">
      <c r="A419" s="8" t="s">
        <v>932</v>
      </c>
    </row>
    <row r="420" spans="1:1" x14ac:dyDescent="0.25">
      <c r="A420" s="8" t="s">
        <v>933</v>
      </c>
    </row>
    <row r="421" spans="1:1" x14ac:dyDescent="0.25">
      <c r="A421" s="8" t="s">
        <v>934</v>
      </c>
    </row>
    <row r="422" spans="1:1" x14ac:dyDescent="0.25">
      <c r="A422" s="8" t="s">
        <v>935</v>
      </c>
    </row>
    <row r="423" spans="1:1" x14ac:dyDescent="0.25">
      <c r="A423" s="8" t="s">
        <v>936</v>
      </c>
    </row>
    <row r="424" spans="1:1" x14ac:dyDescent="0.25">
      <c r="A424" s="8" t="s">
        <v>937</v>
      </c>
    </row>
    <row r="425" spans="1:1" x14ac:dyDescent="0.25">
      <c r="A425" s="8" t="s">
        <v>938</v>
      </c>
    </row>
    <row r="426" spans="1:1" x14ac:dyDescent="0.25">
      <c r="A426" s="8" t="s">
        <v>939</v>
      </c>
    </row>
    <row r="427" spans="1:1" x14ac:dyDescent="0.25">
      <c r="A427" s="8" t="s">
        <v>940</v>
      </c>
    </row>
    <row r="428" spans="1:1" x14ac:dyDescent="0.25">
      <c r="A428" s="8" t="s">
        <v>941</v>
      </c>
    </row>
    <row r="429" spans="1:1" x14ac:dyDescent="0.25">
      <c r="A429" s="8" t="s">
        <v>942</v>
      </c>
    </row>
    <row r="430" spans="1:1" x14ac:dyDescent="0.25">
      <c r="A430" s="8" t="s">
        <v>943</v>
      </c>
    </row>
    <row r="431" spans="1:1" x14ac:dyDescent="0.25">
      <c r="A431" s="8" t="s">
        <v>944</v>
      </c>
    </row>
    <row r="432" spans="1:1" x14ac:dyDescent="0.25">
      <c r="A432" s="8" t="s">
        <v>945</v>
      </c>
    </row>
    <row r="433" spans="1:1" x14ac:dyDescent="0.25">
      <c r="A433" s="8" t="s">
        <v>946</v>
      </c>
    </row>
    <row r="434" spans="1:1" x14ac:dyDescent="0.25">
      <c r="A434" s="8" t="s">
        <v>947</v>
      </c>
    </row>
    <row r="435" spans="1:1" x14ac:dyDescent="0.25">
      <c r="A435" s="8" t="s">
        <v>948</v>
      </c>
    </row>
    <row r="436" spans="1:1" x14ac:dyDescent="0.25">
      <c r="A436" s="8" t="s">
        <v>949</v>
      </c>
    </row>
    <row r="437" spans="1:1" x14ac:dyDescent="0.25">
      <c r="A437" s="8" t="s">
        <v>950</v>
      </c>
    </row>
    <row r="438" spans="1:1" x14ac:dyDescent="0.25">
      <c r="A438" s="8" t="s">
        <v>951</v>
      </c>
    </row>
    <row r="439" spans="1:1" x14ac:dyDescent="0.25">
      <c r="A439" s="8" t="s">
        <v>952</v>
      </c>
    </row>
    <row r="440" spans="1:1" x14ac:dyDescent="0.25">
      <c r="A440" s="8" t="s">
        <v>953</v>
      </c>
    </row>
    <row r="441" spans="1:1" x14ac:dyDescent="0.25">
      <c r="A441" s="8" t="s">
        <v>954</v>
      </c>
    </row>
    <row r="442" spans="1:1" x14ac:dyDescent="0.25">
      <c r="A442" s="8" t="s">
        <v>955</v>
      </c>
    </row>
    <row r="443" spans="1:1" x14ac:dyDescent="0.25">
      <c r="A443" s="8" t="s">
        <v>956</v>
      </c>
    </row>
    <row r="444" spans="1:1" x14ac:dyDescent="0.25">
      <c r="A444" s="8" t="str">
        <f>IF([1]Turnaje!A444="","",[1]Turnaje!A444)</f>
        <v/>
      </c>
    </row>
    <row r="445" spans="1:1" x14ac:dyDescent="0.25">
      <c r="A445" s="8" t="str">
        <f>IF([1]Turnaje!A445="","",[1]Turnaje!A445)</f>
        <v/>
      </c>
    </row>
    <row r="446" spans="1:1" x14ac:dyDescent="0.25">
      <c r="A446" s="8" t="str">
        <f>IF([1]Turnaje!A446="","",[1]Turnaje!A446)</f>
        <v/>
      </c>
    </row>
    <row r="447" spans="1:1" x14ac:dyDescent="0.25">
      <c r="A447" s="8" t="str">
        <f>IF([1]Turnaje!A447="","",[1]Turnaje!A447)</f>
        <v/>
      </c>
    </row>
    <row r="448" spans="1:1" x14ac:dyDescent="0.25">
      <c r="A448" s="8" t="str">
        <f>IF([1]Turnaje!A448="","",[1]Turnaje!A448)</f>
        <v/>
      </c>
    </row>
    <row r="449" spans="1:1" x14ac:dyDescent="0.25">
      <c r="A449" s="8" t="str">
        <f>IF([1]Turnaje!A449="","",[1]Turnaje!A449)</f>
        <v/>
      </c>
    </row>
    <row r="450" spans="1:1" x14ac:dyDescent="0.25">
      <c r="A450" s="8" t="str">
        <f>IF([1]Turnaje!A450="","",[1]Turnaje!A450)</f>
        <v/>
      </c>
    </row>
    <row r="451" spans="1:1" x14ac:dyDescent="0.25">
      <c r="A451" s="8" t="str">
        <f>IF([1]Turnaje!A451="","",[1]Turnaje!A451)</f>
        <v/>
      </c>
    </row>
    <row r="452" spans="1:1" x14ac:dyDescent="0.25">
      <c r="A452" s="8" t="str">
        <f>IF([1]Turnaje!A452="","",[1]Turnaje!A452)</f>
        <v/>
      </c>
    </row>
    <row r="453" spans="1:1" x14ac:dyDescent="0.25">
      <c r="A453" s="8" t="str">
        <f>IF([1]Turnaje!A453="","",[1]Turnaje!A453)</f>
        <v/>
      </c>
    </row>
    <row r="454" spans="1:1" x14ac:dyDescent="0.25">
      <c r="A454" s="8" t="str">
        <f>IF([1]Turnaje!A454="","",[1]Turnaje!A454)</f>
        <v/>
      </c>
    </row>
    <row r="455" spans="1:1" x14ac:dyDescent="0.25">
      <c r="A455" s="8" t="str">
        <f>IF([1]Turnaje!A455="","",[1]Turnaje!A455)</f>
        <v/>
      </c>
    </row>
    <row r="456" spans="1:1" x14ac:dyDescent="0.25">
      <c r="A456" s="8" t="str">
        <f>IF([1]Turnaje!A456="","",[1]Turnaje!A456)</f>
        <v/>
      </c>
    </row>
    <row r="457" spans="1:1" x14ac:dyDescent="0.25">
      <c r="A457" s="8" t="str">
        <f>IF([1]Turnaje!A457="","",[1]Turnaje!A457)</f>
        <v/>
      </c>
    </row>
    <row r="458" spans="1:1" x14ac:dyDescent="0.25">
      <c r="A458" s="8" t="str">
        <f>IF([1]Turnaje!A458="","",[1]Turnaje!A458)</f>
        <v/>
      </c>
    </row>
    <row r="459" spans="1:1" x14ac:dyDescent="0.25">
      <c r="A459" s="8" t="str">
        <f>IF([1]Turnaje!A459="","",[1]Turnaje!A459)</f>
        <v/>
      </c>
    </row>
    <row r="460" spans="1:1" x14ac:dyDescent="0.25">
      <c r="A460" s="8" t="str">
        <f>IF([1]Turnaje!A460="","",[1]Turnaje!A460)</f>
        <v/>
      </c>
    </row>
    <row r="461" spans="1:1" x14ac:dyDescent="0.25">
      <c r="A461" s="8" t="str">
        <f>IF([1]Turnaje!A461="","",[1]Turnaje!A461)</f>
        <v/>
      </c>
    </row>
    <row r="462" spans="1:1" x14ac:dyDescent="0.25">
      <c r="A462" s="8" t="str">
        <f>IF([1]Turnaje!A462="","",[1]Turnaje!A462)</f>
        <v/>
      </c>
    </row>
    <row r="463" spans="1:1" x14ac:dyDescent="0.25">
      <c r="A463" s="8" t="str">
        <f>IF([1]Turnaje!A463="","",[1]Turnaje!A463)</f>
        <v/>
      </c>
    </row>
    <row r="464" spans="1:1" x14ac:dyDescent="0.25">
      <c r="A464" s="8" t="str">
        <f>IF([1]Turnaje!A464="","",[1]Turnaje!A464)</f>
        <v/>
      </c>
    </row>
    <row r="465" spans="1:1" x14ac:dyDescent="0.25">
      <c r="A465" s="8" t="str">
        <f>IF([1]Turnaje!A465="","",[1]Turnaje!A465)</f>
        <v/>
      </c>
    </row>
    <row r="466" spans="1:1" x14ac:dyDescent="0.25">
      <c r="A466" s="8" t="str">
        <f>IF([1]Turnaje!A466="","",[1]Turnaje!A466)</f>
        <v/>
      </c>
    </row>
    <row r="467" spans="1:1" x14ac:dyDescent="0.25">
      <c r="A467" s="8" t="str">
        <f>IF([1]Turnaje!A467="","",[1]Turnaje!A467)</f>
        <v/>
      </c>
    </row>
    <row r="468" spans="1:1" x14ac:dyDescent="0.25">
      <c r="A468" s="8" t="str">
        <f>IF([1]Turnaje!A468="","",[1]Turnaje!A468)</f>
        <v/>
      </c>
    </row>
    <row r="469" spans="1:1" x14ac:dyDescent="0.25">
      <c r="A469" s="8" t="str">
        <f>IF([1]Turnaje!A469="","",[1]Turnaje!A469)</f>
        <v/>
      </c>
    </row>
    <row r="470" spans="1:1" x14ac:dyDescent="0.25">
      <c r="A470" s="8" t="str">
        <f>IF([1]Turnaje!A470="","",[1]Turnaje!A470)</f>
        <v/>
      </c>
    </row>
    <row r="471" spans="1:1" x14ac:dyDescent="0.25">
      <c r="A471" s="8" t="str">
        <f>IF([1]Turnaje!A471="","",[1]Turnaje!A471)</f>
        <v/>
      </c>
    </row>
    <row r="472" spans="1:1" x14ac:dyDescent="0.25">
      <c r="A472" s="8" t="str">
        <f>IF([1]Turnaje!A472="","",[1]Turnaje!A472)</f>
        <v/>
      </c>
    </row>
    <row r="473" spans="1:1" x14ac:dyDescent="0.25">
      <c r="A473" s="8" t="str">
        <f>IF([1]Turnaje!A473="","",[1]Turnaje!A473)</f>
        <v/>
      </c>
    </row>
    <row r="474" spans="1:1" x14ac:dyDescent="0.25">
      <c r="A474" s="8" t="str">
        <f>IF([1]Turnaje!A474="","",[1]Turnaje!A474)</f>
        <v/>
      </c>
    </row>
    <row r="475" spans="1:1" x14ac:dyDescent="0.25">
      <c r="A475" s="8" t="str">
        <f>IF([1]Turnaje!A475="","",[1]Turnaje!A475)</f>
        <v/>
      </c>
    </row>
    <row r="476" spans="1:1" x14ac:dyDescent="0.25">
      <c r="A476" s="8" t="str">
        <f>IF([1]Turnaje!A476="","",[1]Turnaje!A476)</f>
        <v/>
      </c>
    </row>
    <row r="477" spans="1:1" x14ac:dyDescent="0.25">
      <c r="A477" s="8" t="str">
        <f>IF([1]Turnaje!A477="","",[1]Turnaje!A477)</f>
        <v/>
      </c>
    </row>
    <row r="478" spans="1:1" x14ac:dyDescent="0.25">
      <c r="A478" s="8" t="str">
        <f>IF([1]Turnaje!A478="","",[1]Turnaje!A478)</f>
        <v/>
      </c>
    </row>
    <row r="479" spans="1:1" x14ac:dyDescent="0.25">
      <c r="A479" s="8" t="str">
        <f>IF([1]Turnaje!A479="","",[1]Turnaje!A479)</f>
        <v/>
      </c>
    </row>
    <row r="480" spans="1:1" x14ac:dyDescent="0.25">
      <c r="A480" s="8" t="str">
        <f>IF([1]Turnaje!A480="","",[1]Turnaje!A480)</f>
        <v/>
      </c>
    </row>
    <row r="481" spans="1:1" x14ac:dyDescent="0.25">
      <c r="A481" s="8" t="str">
        <f>IF([1]Turnaje!A481="","",[1]Turnaje!A481)</f>
        <v/>
      </c>
    </row>
    <row r="482" spans="1:1" x14ac:dyDescent="0.25">
      <c r="A482" s="8" t="str">
        <f>IF([1]Turnaje!A482="","",[1]Turnaje!A482)</f>
        <v/>
      </c>
    </row>
    <row r="483" spans="1:1" x14ac:dyDescent="0.25">
      <c r="A483" s="8" t="str">
        <f>IF([1]Turnaje!A483="","",[1]Turnaje!A483)</f>
        <v/>
      </c>
    </row>
    <row r="484" spans="1:1" x14ac:dyDescent="0.25">
      <c r="A484" s="8" t="str">
        <f>IF([1]Turnaje!A484="","",[1]Turnaje!A484)</f>
        <v/>
      </c>
    </row>
    <row r="485" spans="1:1" x14ac:dyDescent="0.25">
      <c r="A485" s="8" t="str">
        <f>IF([1]Turnaje!A485="","",[1]Turnaje!A485)</f>
        <v/>
      </c>
    </row>
    <row r="486" spans="1:1" x14ac:dyDescent="0.25">
      <c r="A486" s="8" t="str">
        <f>IF([1]Turnaje!A486="","",[1]Turnaje!A486)</f>
        <v/>
      </c>
    </row>
    <row r="487" spans="1:1" x14ac:dyDescent="0.25">
      <c r="A487" s="8" t="str">
        <f>IF([1]Turnaje!A487="","",[1]Turnaje!A487)</f>
        <v/>
      </c>
    </row>
    <row r="488" spans="1:1" x14ac:dyDescent="0.25">
      <c r="A488" s="8" t="str">
        <f>IF([1]Turnaje!A488="","",[1]Turnaje!A488)</f>
        <v/>
      </c>
    </row>
    <row r="489" spans="1:1" x14ac:dyDescent="0.25">
      <c r="A489" s="8" t="str">
        <f>IF([1]Turnaje!A489="","",[1]Turnaje!A489)</f>
        <v/>
      </c>
    </row>
    <row r="490" spans="1:1" x14ac:dyDescent="0.25">
      <c r="A490" s="8" t="str">
        <f>IF([1]Turnaje!A490="","",[1]Turnaje!A490)</f>
        <v/>
      </c>
    </row>
    <row r="491" spans="1:1" x14ac:dyDescent="0.25">
      <c r="A491" s="8" t="str">
        <f>IF([1]Turnaje!A491="","",[1]Turnaje!A491)</f>
        <v/>
      </c>
    </row>
    <row r="492" spans="1:1" x14ac:dyDescent="0.25">
      <c r="A492" s="8" t="str">
        <f>IF([1]Turnaje!A492="","",[1]Turnaje!A492)</f>
        <v/>
      </c>
    </row>
    <row r="493" spans="1:1" x14ac:dyDescent="0.25">
      <c r="A493" s="8" t="str">
        <f>IF([1]Turnaje!A493="","",[1]Turnaje!A493)</f>
        <v/>
      </c>
    </row>
    <row r="494" spans="1:1" x14ac:dyDescent="0.25">
      <c r="A494" s="8" t="str">
        <f>IF([1]Turnaje!A494="","",[1]Turnaje!A494)</f>
        <v/>
      </c>
    </row>
    <row r="495" spans="1:1" x14ac:dyDescent="0.25">
      <c r="A495" s="8" t="str">
        <f>IF([1]Turnaje!A495="","",[1]Turnaje!A495)</f>
        <v/>
      </c>
    </row>
    <row r="496" spans="1:1" x14ac:dyDescent="0.25">
      <c r="A496" s="8" t="str">
        <f>IF([1]Turnaje!A496="","",[1]Turnaje!A496)</f>
        <v/>
      </c>
    </row>
    <row r="497" spans="1:1" x14ac:dyDescent="0.25">
      <c r="A497" s="8" t="str">
        <f>IF([1]Turnaje!A497="","",[1]Turnaje!A497)</f>
        <v/>
      </c>
    </row>
    <row r="498" spans="1:1" x14ac:dyDescent="0.25">
      <c r="A498" s="8" t="str">
        <f>IF([1]Turnaje!A498="","",[1]Turnaje!A498)</f>
        <v/>
      </c>
    </row>
    <row r="499" spans="1:1" x14ac:dyDescent="0.25">
      <c r="A499" s="8" t="str">
        <f>IF([1]Turnaje!A499="","",[1]Turnaje!A499)</f>
        <v/>
      </c>
    </row>
    <row r="500" spans="1:1" x14ac:dyDescent="0.25">
      <c r="A500" s="8" t="str">
        <f>IF([1]Turnaje!A500="","",[1]Turnaje!A500)</f>
        <v/>
      </c>
    </row>
    <row r="501" spans="1:1" x14ac:dyDescent="0.25">
      <c r="A501" s="8" t="str">
        <f>IF([1]Turnaje!A501="","",[1]Turnaje!A501)</f>
        <v/>
      </c>
    </row>
    <row r="502" spans="1:1" x14ac:dyDescent="0.25">
      <c r="A502" s="8" t="str">
        <f>IF([1]Turnaje!A502="","",[1]Turnaje!A502)</f>
        <v/>
      </c>
    </row>
    <row r="503" spans="1:1" x14ac:dyDescent="0.25">
      <c r="A503" s="8" t="str">
        <f>IF([1]Turnaje!A503="","",[1]Turnaje!A503)</f>
        <v/>
      </c>
    </row>
    <row r="504" spans="1:1" x14ac:dyDescent="0.25">
      <c r="A504" s="8" t="str">
        <f>IF([1]Turnaje!A504="","",[1]Turnaje!A504)</f>
        <v/>
      </c>
    </row>
    <row r="505" spans="1:1" x14ac:dyDescent="0.25">
      <c r="A505" s="8" t="str">
        <f>IF([1]Turnaje!A505="","",[1]Turnaje!A505)</f>
        <v/>
      </c>
    </row>
    <row r="506" spans="1:1" x14ac:dyDescent="0.25">
      <c r="A506" s="8" t="str">
        <f>IF([1]Turnaje!A506="","",[1]Turnaje!A506)</f>
        <v/>
      </c>
    </row>
    <row r="507" spans="1:1" x14ac:dyDescent="0.25">
      <c r="A507" s="8" t="str">
        <f>IF([1]Turnaje!A507="","",[1]Turnaje!A507)</f>
        <v/>
      </c>
    </row>
    <row r="508" spans="1:1" x14ac:dyDescent="0.25">
      <c r="A508" s="8" t="str">
        <f>IF([1]Turnaje!A508="","",[1]Turnaje!A508)</f>
        <v/>
      </c>
    </row>
    <row r="509" spans="1:1" x14ac:dyDescent="0.25">
      <c r="A509" s="8" t="str">
        <f>IF([1]Turnaje!A509="","",[1]Turnaje!A509)</f>
        <v/>
      </c>
    </row>
    <row r="510" spans="1:1" x14ac:dyDescent="0.25">
      <c r="A510" s="8" t="str">
        <f>IF([1]Turnaje!A510="","",[1]Turnaje!A510)</f>
        <v/>
      </c>
    </row>
    <row r="511" spans="1:1" x14ac:dyDescent="0.25">
      <c r="A511" s="8" t="str">
        <f>IF([1]Turnaje!A511="","",[1]Turnaje!A511)</f>
        <v/>
      </c>
    </row>
    <row r="512" spans="1:1" x14ac:dyDescent="0.25">
      <c r="A512" s="8" t="str">
        <f>IF([1]Turnaje!A512="","",[1]Turnaje!A512)</f>
        <v/>
      </c>
    </row>
    <row r="513" spans="1:1" x14ac:dyDescent="0.25">
      <c r="A513" s="8" t="str">
        <f>IF([1]Turnaje!A513="","",[1]Turnaje!A513)</f>
        <v/>
      </c>
    </row>
    <row r="514" spans="1:1" x14ac:dyDescent="0.25">
      <c r="A514" s="8" t="str">
        <f>IF([1]Turnaje!A514="","",[1]Turnaje!A514)</f>
        <v/>
      </c>
    </row>
    <row r="515" spans="1:1" x14ac:dyDescent="0.25">
      <c r="A515" s="8" t="str">
        <f>IF([1]Turnaje!A515="","",[1]Turnaje!A515)</f>
        <v/>
      </c>
    </row>
    <row r="516" spans="1:1" x14ac:dyDescent="0.25">
      <c r="A516" s="8" t="str">
        <f>IF([1]Turnaje!A516="","",[1]Turnaje!A516)</f>
        <v/>
      </c>
    </row>
    <row r="517" spans="1:1" x14ac:dyDescent="0.25">
      <c r="A517" s="8" t="str">
        <f>IF([1]Turnaje!A517="","",[1]Turnaje!A517)</f>
        <v/>
      </c>
    </row>
    <row r="518" spans="1:1" x14ac:dyDescent="0.25">
      <c r="A518" s="8" t="str">
        <f>IF([1]Turnaje!A518="","",[1]Turnaje!A518)</f>
        <v/>
      </c>
    </row>
    <row r="519" spans="1:1" x14ac:dyDescent="0.25">
      <c r="A519" s="8" t="str">
        <f>IF([1]Turnaje!A519="","",[1]Turnaje!A519)</f>
        <v/>
      </c>
    </row>
    <row r="520" spans="1:1" x14ac:dyDescent="0.25">
      <c r="A520" s="8" t="str">
        <f>IF([1]Turnaje!A520="","",[1]Turnaje!A520)</f>
        <v/>
      </c>
    </row>
    <row r="521" spans="1:1" x14ac:dyDescent="0.25">
      <c r="A521" s="8" t="str">
        <f>IF([1]Turnaje!A521="","",[1]Turnaje!A521)</f>
        <v/>
      </c>
    </row>
    <row r="522" spans="1:1" x14ac:dyDescent="0.25">
      <c r="A522" s="8" t="str">
        <f>IF([1]Turnaje!A522="","",[1]Turnaje!A522)</f>
        <v/>
      </c>
    </row>
    <row r="523" spans="1:1" x14ac:dyDescent="0.25">
      <c r="A523" s="8" t="str">
        <f>IF([1]Turnaje!A523="","",[1]Turnaje!A523)</f>
        <v/>
      </c>
    </row>
    <row r="524" spans="1:1" x14ac:dyDescent="0.25">
      <c r="A524" s="8" t="str">
        <f>IF([1]Turnaje!A524="","",[1]Turnaje!A524)</f>
        <v/>
      </c>
    </row>
    <row r="525" spans="1:1" x14ac:dyDescent="0.25">
      <c r="A525" s="8" t="str">
        <f>IF([1]Turnaje!A525="","",[1]Turnaje!A525)</f>
        <v/>
      </c>
    </row>
    <row r="526" spans="1:1" x14ac:dyDescent="0.25">
      <c r="A526" s="8" t="str">
        <f>IF([1]Turnaje!A526="","",[1]Turnaje!A526)</f>
        <v/>
      </c>
    </row>
    <row r="527" spans="1:1" x14ac:dyDescent="0.25">
      <c r="A527" s="8" t="str">
        <f>IF([1]Turnaje!A527="","",[1]Turnaje!A527)</f>
        <v/>
      </c>
    </row>
    <row r="528" spans="1:1" x14ac:dyDescent="0.25">
      <c r="A528" s="8" t="str">
        <f>IF([1]Turnaje!A528="","",[1]Turnaje!A528)</f>
        <v/>
      </c>
    </row>
    <row r="529" spans="1:1" x14ac:dyDescent="0.25">
      <c r="A529" s="8" t="str">
        <f>IF([1]Turnaje!A529="","",[1]Turnaje!A529)</f>
        <v/>
      </c>
    </row>
    <row r="530" spans="1:1" x14ac:dyDescent="0.25">
      <c r="A530" s="8" t="str">
        <f>IF([1]Turnaje!A530="","",[1]Turnaje!A530)</f>
        <v/>
      </c>
    </row>
    <row r="531" spans="1:1" x14ac:dyDescent="0.25">
      <c r="A531" s="8" t="str">
        <f>IF([1]Turnaje!A531="","",[1]Turnaje!A531)</f>
        <v/>
      </c>
    </row>
    <row r="532" spans="1:1" x14ac:dyDescent="0.25">
      <c r="A532" s="8" t="str">
        <f>IF([1]Turnaje!A532="","",[1]Turnaje!A532)</f>
        <v/>
      </c>
    </row>
    <row r="533" spans="1:1" x14ac:dyDescent="0.25">
      <c r="A533" s="8" t="str">
        <f>IF([1]Turnaje!A533="","",[1]Turnaje!A533)</f>
        <v/>
      </c>
    </row>
    <row r="534" spans="1:1" x14ac:dyDescent="0.25">
      <c r="A534" s="8" t="str">
        <f>IF([1]Turnaje!A534="","",[1]Turnaje!A534)</f>
        <v/>
      </c>
    </row>
    <row r="535" spans="1:1" x14ac:dyDescent="0.25">
      <c r="A535" s="8" t="str">
        <f>IF([1]Turnaje!A535="","",[1]Turnaje!A535)</f>
        <v/>
      </c>
    </row>
    <row r="536" spans="1:1" x14ac:dyDescent="0.25">
      <c r="A536" s="8" t="str">
        <f>IF([1]Turnaje!A536="","",[1]Turnaje!A536)</f>
        <v/>
      </c>
    </row>
    <row r="537" spans="1:1" x14ac:dyDescent="0.25">
      <c r="A537" s="8" t="str">
        <f>IF([1]Turnaje!A537="","",[1]Turnaje!A537)</f>
        <v/>
      </c>
    </row>
    <row r="538" spans="1:1" x14ac:dyDescent="0.25">
      <c r="A538" s="8" t="str">
        <f>IF([1]Turnaje!A538="","",[1]Turnaje!A538)</f>
        <v/>
      </c>
    </row>
    <row r="539" spans="1:1" x14ac:dyDescent="0.25">
      <c r="A539" s="8" t="str">
        <f>IF([1]Turnaje!A539="","",[1]Turnaje!A539)</f>
        <v/>
      </c>
    </row>
    <row r="540" spans="1:1" x14ac:dyDescent="0.25">
      <c r="A540" s="8" t="str">
        <f>IF([1]Turnaje!A540="","",[1]Turnaje!A540)</f>
        <v/>
      </c>
    </row>
    <row r="541" spans="1:1" x14ac:dyDescent="0.25">
      <c r="A541" s="8" t="str">
        <f>IF([1]Turnaje!A541="","",[1]Turnaje!A541)</f>
        <v/>
      </c>
    </row>
    <row r="542" spans="1:1" x14ac:dyDescent="0.25">
      <c r="A542" s="8" t="str">
        <f>IF([1]Turnaje!A542="","",[1]Turnaje!A542)</f>
        <v/>
      </c>
    </row>
    <row r="543" spans="1:1" x14ac:dyDescent="0.25">
      <c r="A543" s="8" t="str">
        <f>IF([1]Turnaje!A543="","",[1]Turnaje!A543)</f>
        <v/>
      </c>
    </row>
    <row r="544" spans="1:1" x14ac:dyDescent="0.25">
      <c r="A544" s="8" t="str">
        <f>IF([1]Turnaje!A544="","",[1]Turnaje!A544)</f>
        <v/>
      </c>
    </row>
    <row r="545" spans="1:1" x14ac:dyDescent="0.25">
      <c r="A545" s="8" t="str">
        <f>IF([1]Turnaje!A545="","",[1]Turnaje!A545)</f>
        <v/>
      </c>
    </row>
    <row r="546" spans="1:1" x14ac:dyDescent="0.25">
      <c r="A546" s="8" t="str">
        <f>IF([1]Turnaje!A546="","",[1]Turnaje!A546)</f>
        <v/>
      </c>
    </row>
    <row r="547" spans="1:1" x14ac:dyDescent="0.25">
      <c r="A547" s="8" t="str">
        <f>IF([1]Turnaje!A547="","",[1]Turnaje!A547)</f>
        <v/>
      </c>
    </row>
    <row r="548" spans="1:1" x14ac:dyDescent="0.25">
      <c r="A548" s="8" t="str">
        <f>IF([1]Turnaje!A548="","",[1]Turnaje!A548)</f>
        <v/>
      </c>
    </row>
    <row r="549" spans="1:1" x14ac:dyDescent="0.25">
      <c r="A549" s="8" t="str">
        <f>IF([1]Turnaje!A549="","",[1]Turnaje!A549)</f>
        <v/>
      </c>
    </row>
    <row r="550" spans="1:1" x14ac:dyDescent="0.25">
      <c r="A550" s="8" t="str">
        <f>IF([1]Turnaje!A550="","",[1]Turnaje!A550)</f>
        <v/>
      </c>
    </row>
    <row r="551" spans="1:1" x14ac:dyDescent="0.25">
      <c r="A551" s="8" t="str">
        <f>IF([1]Turnaje!A551="","",[1]Turnaje!A551)</f>
        <v/>
      </c>
    </row>
    <row r="552" spans="1:1" x14ac:dyDescent="0.25">
      <c r="A552" s="8" t="str">
        <f>IF([1]Turnaje!A552="","",[1]Turnaje!A552)</f>
        <v/>
      </c>
    </row>
    <row r="553" spans="1:1" x14ac:dyDescent="0.25">
      <c r="A553" s="8" t="str">
        <f>IF([1]Turnaje!A553="","",[1]Turnaje!A553)</f>
        <v/>
      </c>
    </row>
    <row r="554" spans="1:1" x14ac:dyDescent="0.25">
      <c r="A554" s="24" t="str">
        <f>IF([1]Turnaje!A554="","",[1]Turnaje!A554)</f>
        <v/>
      </c>
    </row>
    <row r="555" spans="1:1" x14ac:dyDescent="0.25">
      <c r="A555" s="24" t="str">
        <f>IF([1]Turnaje!A555="","",[1]Turnaje!A555)</f>
        <v/>
      </c>
    </row>
    <row r="556" spans="1:1" x14ac:dyDescent="0.25">
      <c r="A556" s="24" t="str">
        <f>IF([1]Turnaje!A556="","",[1]Turnaje!A556)</f>
        <v/>
      </c>
    </row>
    <row r="557" spans="1:1" x14ac:dyDescent="0.25">
      <c r="A557" s="24" t="str">
        <f>IF([1]Turnaje!A557="","",[1]Turnaje!A557)</f>
        <v/>
      </c>
    </row>
    <row r="558" spans="1:1" x14ac:dyDescent="0.25">
      <c r="A558" s="24" t="str">
        <f>IF([1]Turnaje!A558="","",[1]Turnaje!A558)</f>
        <v/>
      </c>
    </row>
    <row r="559" spans="1:1" x14ac:dyDescent="0.25">
      <c r="A559" s="24" t="str">
        <f>IF([1]Turnaje!A559="","",[1]Turnaje!A559)</f>
        <v/>
      </c>
    </row>
    <row r="560" spans="1:1" x14ac:dyDescent="0.25">
      <c r="A560" s="24" t="str">
        <f>IF([1]Turnaje!A560="","",[1]Turnaje!A560)</f>
        <v/>
      </c>
    </row>
    <row r="561" spans="1:1" x14ac:dyDescent="0.25">
      <c r="A561" s="24" t="str">
        <f>IF([1]Turnaje!A561="","",[1]Turnaje!A561)</f>
        <v/>
      </c>
    </row>
    <row r="562" spans="1:1" x14ac:dyDescent="0.25">
      <c r="A562" s="24" t="str">
        <f>IF([1]Turnaje!A562="","",[1]Turnaje!A562)</f>
        <v/>
      </c>
    </row>
    <row r="563" spans="1:1" x14ac:dyDescent="0.25">
      <c r="A563" s="24" t="str">
        <f>IF([1]Turnaje!A563="","",[1]Turnaje!A563)</f>
        <v/>
      </c>
    </row>
    <row r="564" spans="1:1" x14ac:dyDescent="0.25">
      <c r="A564" s="24" t="str">
        <f>IF([1]Turnaje!A564="","",[1]Turnaje!A564)</f>
        <v/>
      </c>
    </row>
    <row r="565" spans="1:1" x14ac:dyDescent="0.25">
      <c r="A565" s="24" t="str">
        <f>IF([1]Turnaje!A565="","",[1]Turnaje!A565)</f>
        <v/>
      </c>
    </row>
    <row r="566" spans="1:1" x14ac:dyDescent="0.25">
      <c r="A566" s="24" t="str">
        <f>IF([1]Turnaje!A566="","",[1]Turnaje!A566)</f>
        <v/>
      </c>
    </row>
    <row r="567" spans="1:1" x14ac:dyDescent="0.25">
      <c r="A567" s="24" t="str">
        <f>IF([1]Turnaje!A567="","",[1]Turnaje!A567)</f>
        <v/>
      </c>
    </row>
    <row r="568" spans="1:1" x14ac:dyDescent="0.25">
      <c r="A568" s="24" t="str">
        <f>IF([1]Turnaje!A568="","",[1]Turnaje!A568)</f>
        <v/>
      </c>
    </row>
    <row r="569" spans="1:1" x14ac:dyDescent="0.25">
      <c r="A569" s="24" t="str">
        <f>IF([1]Turnaje!A569="","",[1]Turnaje!A569)</f>
        <v/>
      </c>
    </row>
    <row r="570" spans="1:1" x14ac:dyDescent="0.25">
      <c r="A570" s="24" t="str">
        <f>IF([1]Turnaje!A570="","",[1]Turnaje!A570)</f>
        <v/>
      </c>
    </row>
    <row r="571" spans="1:1" x14ac:dyDescent="0.25">
      <c r="A571" s="24" t="str">
        <f>IF([1]Turnaje!A571="","",[1]Turnaje!A571)</f>
        <v/>
      </c>
    </row>
    <row r="572" spans="1:1" x14ac:dyDescent="0.25">
      <c r="A572" s="24" t="str">
        <f>IF([1]Turnaje!A572="","",[1]Turnaje!A572)</f>
        <v/>
      </c>
    </row>
    <row r="573" spans="1:1" x14ac:dyDescent="0.25">
      <c r="A573" s="24" t="str">
        <f>IF([1]Turnaje!A573="","",[1]Turnaje!A573)</f>
        <v/>
      </c>
    </row>
    <row r="574" spans="1:1" x14ac:dyDescent="0.25">
      <c r="A574" s="24" t="str">
        <f>IF([1]Turnaje!A574="","",[1]Turnaje!A574)</f>
        <v/>
      </c>
    </row>
    <row r="575" spans="1:1" x14ac:dyDescent="0.25">
      <c r="A575" s="24" t="str">
        <f>IF([1]Turnaje!A575="","",[1]Turnaje!A575)</f>
        <v/>
      </c>
    </row>
    <row r="576" spans="1:1" x14ac:dyDescent="0.25">
      <c r="A576" s="24" t="str">
        <f>IF([1]Turnaje!A576="","",[1]Turnaje!A576)</f>
        <v/>
      </c>
    </row>
    <row r="577" spans="1:1" x14ac:dyDescent="0.25">
      <c r="A577" s="24" t="str">
        <f>IF([1]Turnaje!A577="","",[1]Turnaje!A577)</f>
        <v/>
      </c>
    </row>
    <row r="578" spans="1:1" x14ac:dyDescent="0.25">
      <c r="A578" s="24" t="str">
        <f>IF([1]Turnaje!A578="","",[1]Turnaje!A578)</f>
        <v/>
      </c>
    </row>
    <row r="579" spans="1:1" x14ac:dyDescent="0.25">
      <c r="A579" s="24" t="str">
        <f>IF([1]Turnaje!A579="","",[1]Turnaje!A579)</f>
        <v/>
      </c>
    </row>
    <row r="580" spans="1:1" x14ac:dyDescent="0.25">
      <c r="A580" s="24" t="str">
        <f>IF([1]Turnaje!A580="","",[1]Turnaje!A580)</f>
        <v/>
      </c>
    </row>
    <row r="581" spans="1:1" x14ac:dyDescent="0.25">
      <c r="A581" s="24" t="str">
        <f>IF([1]Turnaje!A581="","",[1]Turnaje!A581)</f>
        <v/>
      </c>
    </row>
    <row r="582" spans="1:1" x14ac:dyDescent="0.25">
      <c r="A582" s="24" t="str">
        <f>IF([1]Turnaje!A582="","",[1]Turnaje!A582)</f>
        <v/>
      </c>
    </row>
    <row r="583" spans="1:1" x14ac:dyDescent="0.25">
      <c r="A583" s="24" t="str">
        <f>IF([1]Turnaje!A583="","",[1]Turnaje!A583)</f>
        <v/>
      </c>
    </row>
    <row r="584" spans="1:1" x14ac:dyDescent="0.25">
      <c r="A584" s="24" t="str">
        <f>IF([1]Turnaje!A584="","",[1]Turnaje!A584)</f>
        <v/>
      </c>
    </row>
    <row r="585" spans="1:1" x14ac:dyDescent="0.25">
      <c r="A585" s="24" t="str">
        <f>IF([1]Turnaje!A585="","",[1]Turnaje!A585)</f>
        <v/>
      </c>
    </row>
    <row r="586" spans="1:1" x14ac:dyDescent="0.25">
      <c r="A586" s="24" t="str">
        <f>IF([1]Turnaje!A586="","",[1]Turnaje!A586)</f>
        <v/>
      </c>
    </row>
    <row r="587" spans="1:1" x14ac:dyDescent="0.25">
      <c r="A587" s="24" t="str">
        <f>IF([1]Turnaje!A587="","",[1]Turnaje!A587)</f>
        <v/>
      </c>
    </row>
    <row r="588" spans="1:1" x14ac:dyDescent="0.25">
      <c r="A588" s="24" t="str">
        <f>IF([1]Turnaje!A588="","",[1]Turnaje!A588)</f>
        <v/>
      </c>
    </row>
    <row r="589" spans="1:1" x14ac:dyDescent="0.25">
      <c r="A589" s="24" t="str">
        <f>IF([1]Turnaje!A589="","",[1]Turnaje!A589)</f>
        <v/>
      </c>
    </row>
    <row r="590" spans="1:1" x14ac:dyDescent="0.25">
      <c r="A590" s="24" t="str">
        <f>IF([1]Turnaje!A590="","",[1]Turnaje!A590)</f>
        <v/>
      </c>
    </row>
    <row r="591" spans="1:1" x14ac:dyDescent="0.25">
      <c r="A591" s="24" t="str">
        <f>IF([1]Turnaje!A591="","",[1]Turnaje!A591)</f>
        <v/>
      </c>
    </row>
    <row r="592" spans="1:1" x14ac:dyDescent="0.25">
      <c r="A592" s="24" t="str">
        <f>IF([1]Turnaje!A592="","",[1]Turnaje!A592)</f>
        <v/>
      </c>
    </row>
    <row r="593" spans="1:1" x14ac:dyDescent="0.25">
      <c r="A593" s="24" t="str">
        <f>IF([1]Turnaje!A593="","",[1]Turnaje!A593)</f>
        <v/>
      </c>
    </row>
    <row r="594" spans="1:1" x14ac:dyDescent="0.25">
      <c r="A594" s="24" t="str">
        <f>IF([1]Turnaje!A594="","",[1]Turnaje!A594)</f>
        <v/>
      </c>
    </row>
    <row r="595" spans="1:1" x14ac:dyDescent="0.25">
      <c r="A595" s="24" t="str">
        <f>IF([1]Turnaje!A595="","",[1]Turnaje!A595)</f>
        <v/>
      </c>
    </row>
    <row r="596" spans="1:1" x14ac:dyDescent="0.25">
      <c r="A596" s="24" t="str">
        <f>IF([1]Turnaje!A596="","",[1]Turnaje!A596)</f>
        <v/>
      </c>
    </row>
    <row r="597" spans="1:1" x14ac:dyDescent="0.25">
      <c r="A597" s="24" t="str">
        <f>IF([1]Turnaje!A597="","",[1]Turnaje!A597)</f>
        <v/>
      </c>
    </row>
    <row r="598" spans="1:1" x14ac:dyDescent="0.25">
      <c r="A598" s="24" t="str">
        <f>IF([1]Turnaje!A598="","",[1]Turnaje!A598)</f>
        <v/>
      </c>
    </row>
    <row r="599" spans="1:1" x14ac:dyDescent="0.25">
      <c r="A599" s="24" t="str">
        <f>IF([1]Turnaje!A599="","",[1]Turnaje!A599)</f>
        <v/>
      </c>
    </row>
    <row r="600" spans="1:1" x14ac:dyDescent="0.25">
      <c r="A600" s="24" t="str">
        <f>IF([1]Turnaje!A600="","",[1]Turnaje!A600)</f>
        <v/>
      </c>
    </row>
    <row r="601" spans="1:1" x14ac:dyDescent="0.25">
      <c r="A601" s="24" t="str">
        <f>IF([1]Turnaje!A601="","",[1]Turnaje!A601)</f>
        <v/>
      </c>
    </row>
    <row r="602" spans="1:1" x14ac:dyDescent="0.25">
      <c r="A602" s="24" t="str">
        <f>IF([1]Turnaje!A602="","",[1]Turnaje!A602)</f>
        <v/>
      </c>
    </row>
    <row r="603" spans="1:1" x14ac:dyDescent="0.25">
      <c r="A603" s="24" t="str">
        <f>IF([1]Turnaje!A603="","",[1]Turnaje!A603)</f>
        <v/>
      </c>
    </row>
    <row r="604" spans="1:1" x14ac:dyDescent="0.25">
      <c r="A604" s="24" t="str">
        <f>IF([1]Turnaje!A604="","",[1]Turnaje!A604)</f>
        <v/>
      </c>
    </row>
    <row r="605" spans="1:1" x14ac:dyDescent="0.25">
      <c r="A605" s="24" t="str">
        <f>IF([1]Turnaje!A605="","",[1]Turnaje!A605)</f>
        <v/>
      </c>
    </row>
    <row r="606" spans="1:1" x14ac:dyDescent="0.25">
      <c r="A606" s="24" t="str">
        <f>IF([1]Turnaje!A606="","",[1]Turnaje!A606)</f>
        <v/>
      </c>
    </row>
    <row r="607" spans="1:1" x14ac:dyDescent="0.25">
      <c r="A607" s="24" t="str">
        <f>IF([1]Turnaje!A607="","",[1]Turnaje!A607)</f>
        <v/>
      </c>
    </row>
    <row r="608" spans="1:1" x14ac:dyDescent="0.25">
      <c r="A608" s="24" t="str">
        <f>IF([1]Turnaje!A608="","",[1]Turnaje!A608)</f>
        <v/>
      </c>
    </row>
    <row r="609" spans="1:1" x14ac:dyDescent="0.25">
      <c r="A609" s="24" t="str">
        <f>IF([1]Turnaje!A609="","",[1]Turnaje!A609)</f>
        <v/>
      </c>
    </row>
    <row r="610" spans="1:1" x14ac:dyDescent="0.25">
      <c r="A610" s="24" t="str">
        <f>IF([1]Turnaje!A610="","",[1]Turnaje!A610)</f>
        <v/>
      </c>
    </row>
    <row r="611" spans="1:1" x14ac:dyDescent="0.25">
      <c r="A611" s="24" t="str">
        <f>IF([1]Turnaje!A611="","",[1]Turnaje!A611)</f>
        <v/>
      </c>
    </row>
    <row r="612" spans="1:1" x14ac:dyDescent="0.25">
      <c r="A612" s="24" t="str">
        <f>IF([1]Turnaje!A612="","",[1]Turnaje!A612)</f>
        <v/>
      </c>
    </row>
    <row r="613" spans="1:1" x14ac:dyDescent="0.25">
      <c r="A613" s="24" t="str">
        <f>IF([1]Turnaje!A613="","",[1]Turnaje!A613)</f>
        <v/>
      </c>
    </row>
    <row r="614" spans="1:1" x14ac:dyDescent="0.25">
      <c r="A614" s="24" t="str">
        <f>IF([1]Turnaje!A614="","",[1]Turnaje!A614)</f>
        <v/>
      </c>
    </row>
    <row r="615" spans="1:1" x14ac:dyDescent="0.25">
      <c r="A615" s="24" t="str">
        <f>IF([1]Turnaje!A615="","",[1]Turnaje!A615)</f>
        <v/>
      </c>
    </row>
    <row r="616" spans="1:1" x14ac:dyDescent="0.25">
      <c r="A616" s="24" t="str">
        <f>IF([1]Turnaje!A616="","",[1]Turnaje!A616)</f>
        <v/>
      </c>
    </row>
    <row r="617" spans="1:1" x14ac:dyDescent="0.25">
      <c r="A617" s="24" t="str">
        <f>IF([1]Turnaje!A617="","",[1]Turnaje!A617)</f>
        <v/>
      </c>
    </row>
    <row r="618" spans="1:1" x14ac:dyDescent="0.25">
      <c r="A618" s="24" t="str">
        <f>IF([1]Turnaje!A618="","",[1]Turnaje!A618)</f>
        <v/>
      </c>
    </row>
    <row r="619" spans="1:1" x14ac:dyDescent="0.25">
      <c r="A619" s="24" t="str">
        <f>IF([1]Turnaje!A619="","",[1]Turnaje!A619)</f>
        <v/>
      </c>
    </row>
    <row r="620" spans="1:1" x14ac:dyDescent="0.25">
      <c r="A620" s="24" t="str">
        <f>IF([1]Turnaje!A620="","",[1]Turnaje!A620)</f>
        <v/>
      </c>
    </row>
    <row r="621" spans="1:1" x14ac:dyDescent="0.25">
      <c r="A621" s="24" t="str">
        <f>IF([1]Turnaje!A621="","",[1]Turnaje!A621)</f>
        <v/>
      </c>
    </row>
    <row r="622" spans="1:1" x14ac:dyDescent="0.25">
      <c r="A622" s="24" t="str">
        <f>IF([1]Turnaje!A622="","",[1]Turnaje!A622)</f>
        <v/>
      </c>
    </row>
    <row r="623" spans="1:1" x14ac:dyDescent="0.25">
      <c r="A623" s="24" t="str">
        <f>IF([1]Turnaje!A623="","",[1]Turnaje!A623)</f>
        <v/>
      </c>
    </row>
    <row r="624" spans="1:1" x14ac:dyDescent="0.25">
      <c r="A624" s="24" t="str">
        <f>IF([1]Turnaje!A624="","",[1]Turnaje!A624)</f>
        <v/>
      </c>
    </row>
    <row r="625" spans="1:1" x14ac:dyDescent="0.25">
      <c r="A625" s="24" t="str">
        <f>IF([1]Turnaje!A625="","",[1]Turnaje!A625)</f>
        <v/>
      </c>
    </row>
    <row r="626" spans="1:1" x14ac:dyDescent="0.25">
      <c r="A626" s="24" t="str">
        <f>IF([1]Turnaje!A626="","",[1]Turnaje!A626)</f>
        <v/>
      </c>
    </row>
    <row r="627" spans="1:1" x14ac:dyDescent="0.25">
      <c r="A627" s="24" t="str">
        <f>IF([1]Turnaje!A627="","",[1]Turnaje!A627)</f>
        <v/>
      </c>
    </row>
    <row r="628" spans="1:1" x14ac:dyDescent="0.25">
      <c r="A628" s="24" t="str">
        <f>IF([1]Turnaje!A628="","",[1]Turnaje!A628)</f>
        <v/>
      </c>
    </row>
    <row r="629" spans="1:1" x14ac:dyDescent="0.25">
      <c r="A629" s="24" t="str">
        <f>IF([1]Turnaje!A629="","",[1]Turnaje!A629)</f>
        <v/>
      </c>
    </row>
    <row r="630" spans="1:1" x14ac:dyDescent="0.25">
      <c r="A630" s="24" t="str">
        <f>IF([1]Turnaje!A630="","",[1]Turnaje!A630)</f>
        <v/>
      </c>
    </row>
    <row r="631" spans="1:1" x14ac:dyDescent="0.25">
      <c r="A631" s="24" t="str">
        <f>IF([1]Turnaje!A631="","",[1]Turnaje!A631)</f>
        <v/>
      </c>
    </row>
    <row r="632" spans="1:1" x14ac:dyDescent="0.25">
      <c r="A632" s="24" t="str">
        <f>IF([1]Turnaje!A632="","",[1]Turnaje!A632)</f>
        <v/>
      </c>
    </row>
    <row r="633" spans="1:1" x14ac:dyDescent="0.25">
      <c r="A633" s="24" t="str">
        <f>IF([1]Turnaje!A633="","",[1]Turnaje!A633)</f>
        <v/>
      </c>
    </row>
    <row r="634" spans="1:1" x14ac:dyDescent="0.25">
      <c r="A634" s="24" t="str">
        <f>IF([1]Turnaje!A634="","",[1]Turnaje!A634)</f>
        <v/>
      </c>
    </row>
    <row r="635" spans="1:1" x14ac:dyDescent="0.25">
      <c r="A635" s="24" t="str">
        <f>IF([1]Turnaje!A635="","",[1]Turnaje!A635)</f>
        <v/>
      </c>
    </row>
    <row r="636" spans="1:1" x14ac:dyDescent="0.25">
      <c r="A636" s="24" t="str">
        <f>IF([1]Turnaje!A636="","",[1]Turnaje!A636)</f>
        <v/>
      </c>
    </row>
    <row r="637" spans="1:1" x14ac:dyDescent="0.25">
      <c r="A637" s="24" t="str">
        <f>IF([1]Turnaje!A637="","",[1]Turnaje!A637)</f>
        <v/>
      </c>
    </row>
    <row r="638" spans="1:1" x14ac:dyDescent="0.25">
      <c r="A638" s="24" t="str">
        <f>IF([1]Turnaje!A638="","",[1]Turnaje!A638)</f>
        <v/>
      </c>
    </row>
    <row r="639" spans="1:1" x14ac:dyDescent="0.25">
      <c r="A639" s="24" t="str">
        <f>IF([1]Turnaje!A639="","",[1]Turnaje!A639)</f>
        <v/>
      </c>
    </row>
    <row r="640" spans="1:1" x14ac:dyDescent="0.25">
      <c r="A640" s="24" t="str">
        <f>IF([1]Turnaje!A640="","",[1]Turnaje!A640)</f>
        <v/>
      </c>
    </row>
    <row r="641" spans="1:1" x14ac:dyDescent="0.25">
      <c r="A641" s="24" t="str">
        <f>IF([1]Turnaje!A641="","",[1]Turnaje!A641)</f>
        <v/>
      </c>
    </row>
    <row r="642" spans="1:1" x14ac:dyDescent="0.25">
      <c r="A642" s="24" t="str">
        <f>IF([1]Turnaje!A642="","",[1]Turnaje!A642)</f>
        <v/>
      </c>
    </row>
    <row r="643" spans="1:1" x14ac:dyDescent="0.25">
      <c r="A643" s="24" t="str">
        <f>IF([1]Turnaje!A643="","",[1]Turnaje!A643)</f>
        <v/>
      </c>
    </row>
    <row r="644" spans="1:1" x14ac:dyDescent="0.25">
      <c r="A644" s="24" t="str">
        <f>IF([1]Turnaje!A644="","",[1]Turnaje!A644)</f>
        <v/>
      </c>
    </row>
    <row r="645" spans="1:1" x14ac:dyDescent="0.25">
      <c r="A645" s="24" t="str">
        <f>IF([1]Turnaje!A645="","",[1]Turnaje!A645)</f>
        <v/>
      </c>
    </row>
    <row r="646" spans="1:1" x14ac:dyDescent="0.25">
      <c r="A646" s="24" t="str">
        <f>IF([1]Turnaje!A646="","",[1]Turnaje!A646)</f>
        <v/>
      </c>
    </row>
    <row r="647" spans="1:1" x14ac:dyDescent="0.25">
      <c r="A647" s="24" t="str">
        <f>IF([1]Turnaje!A647="","",[1]Turnaje!A647)</f>
        <v/>
      </c>
    </row>
    <row r="648" spans="1:1" x14ac:dyDescent="0.25">
      <c r="A648" s="24" t="str">
        <f>IF([1]Turnaje!A648="","",[1]Turnaje!A648)</f>
        <v/>
      </c>
    </row>
    <row r="649" spans="1:1" x14ac:dyDescent="0.25">
      <c r="A649" s="24" t="str">
        <f>IF([1]Turnaje!A649="","",[1]Turnaje!A649)</f>
        <v/>
      </c>
    </row>
    <row r="650" spans="1:1" x14ac:dyDescent="0.25">
      <c r="A650" s="24" t="str">
        <f>IF([1]Turnaje!A650="","",[1]Turnaje!A650)</f>
        <v/>
      </c>
    </row>
    <row r="651" spans="1:1" x14ac:dyDescent="0.25">
      <c r="A651" s="24" t="str">
        <f>IF([1]Turnaje!A651="","",[1]Turnaje!A651)</f>
        <v/>
      </c>
    </row>
    <row r="652" spans="1:1" x14ac:dyDescent="0.25">
      <c r="A652" s="24" t="str">
        <f>IF([1]Turnaje!A652="","",[1]Turnaje!A652)</f>
        <v/>
      </c>
    </row>
    <row r="653" spans="1:1" x14ac:dyDescent="0.25">
      <c r="A653" s="24" t="str">
        <f>IF([1]Turnaje!A653="","",[1]Turnaje!A653)</f>
        <v/>
      </c>
    </row>
    <row r="654" spans="1:1" x14ac:dyDescent="0.25">
      <c r="A654" s="24" t="str">
        <f>IF([1]Turnaje!A654="","",[1]Turnaje!A654)</f>
        <v/>
      </c>
    </row>
    <row r="655" spans="1:1" x14ac:dyDescent="0.25">
      <c r="A655" s="24" t="str">
        <f>IF([1]Turnaje!A655="","",[1]Turnaje!A655)</f>
        <v/>
      </c>
    </row>
    <row r="656" spans="1:1" x14ac:dyDescent="0.25">
      <c r="A656" s="24" t="str">
        <f>IF([1]Turnaje!A656="","",[1]Turnaje!A656)</f>
        <v/>
      </c>
    </row>
    <row r="657" spans="1:1" x14ac:dyDescent="0.25">
      <c r="A657" s="24" t="str">
        <f>IF([1]Turnaje!A657="","",[1]Turnaje!A657)</f>
        <v/>
      </c>
    </row>
    <row r="658" spans="1:1" x14ac:dyDescent="0.25">
      <c r="A658" s="24" t="str">
        <f>IF([1]Turnaje!A658="","",[1]Turnaje!A658)</f>
        <v/>
      </c>
    </row>
    <row r="659" spans="1:1" x14ac:dyDescent="0.25">
      <c r="A659" s="24" t="str">
        <f>IF([1]Turnaje!A659="","",[1]Turnaje!A659)</f>
        <v/>
      </c>
    </row>
    <row r="660" spans="1:1" x14ac:dyDescent="0.25">
      <c r="A660" s="24" t="str">
        <f>IF([1]Turnaje!A660="","",[1]Turnaje!A660)</f>
        <v/>
      </c>
    </row>
    <row r="661" spans="1:1" x14ac:dyDescent="0.25">
      <c r="A661" s="24" t="str">
        <f>IF([1]Turnaje!A661="","",[1]Turnaje!A661)</f>
        <v/>
      </c>
    </row>
    <row r="662" spans="1:1" x14ac:dyDescent="0.25">
      <c r="A662" s="24" t="str">
        <f>IF([1]Turnaje!A662="","",[1]Turnaje!A662)</f>
        <v/>
      </c>
    </row>
    <row r="663" spans="1:1" x14ac:dyDescent="0.25">
      <c r="A663" s="24" t="str">
        <f>IF([1]Turnaje!A663="","",[1]Turnaje!A663)</f>
        <v/>
      </c>
    </row>
    <row r="664" spans="1:1" x14ac:dyDescent="0.25">
      <c r="A664" s="24" t="str">
        <f>IF([1]Turnaje!A664="","",[1]Turnaje!A664)</f>
        <v/>
      </c>
    </row>
    <row r="665" spans="1:1" x14ac:dyDescent="0.25">
      <c r="A665" s="24" t="str">
        <f>IF([1]Turnaje!A665="","",[1]Turnaje!A665)</f>
        <v/>
      </c>
    </row>
    <row r="666" spans="1:1" x14ac:dyDescent="0.25">
      <c r="A666" s="24" t="str">
        <f>IF([1]Turnaje!A666="","",[1]Turnaje!A666)</f>
        <v/>
      </c>
    </row>
    <row r="667" spans="1:1" x14ac:dyDescent="0.25">
      <c r="A667" s="24" t="str">
        <f>IF([1]Turnaje!A667="","",[1]Turnaje!A667)</f>
        <v/>
      </c>
    </row>
    <row r="668" spans="1:1" x14ac:dyDescent="0.25">
      <c r="A668" s="24" t="str">
        <f>IF([1]Turnaje!A668="","",[1]Turnaje!A668)</f>
        <v/>
      </c>
    </row>
    <row r="669" spans="1:1" x14ac:dyDescent="0.25">
      <c r="A669" s="24" t="str">
        <f>IF([1]Turnaje!A669="","",[1]Turnaje!A669)</f>
        <v/>
      </c>
    </row>
    <row r="670" spans="1:1" x14ac:dyDescent="0.25">
      <c r="A670" s="24" t="str">
        <f>IF([1]Turnaje!A670="","",[1]Turnaje!A670)</f>
        <v/>
      </c>
    </row>
    <row r="671" spans="1:1" x14ac:dyDescent="0.25">
      <c r="A671" s="24" t="str">
        <f>IF([1]Turnaje!A671="","",[1]Turnaje!A671)</f>
        <v/>
      </c>
    </row>
    <row r="672" spans="1:1" x14ac:dyDescent="0.25">
      <c r="A672" s="24" t="str">
        <f>IF([1]Turnaje!A672="","",[1]Turnaje!A672)</f>
        <v/>
      </c>
    </row>
    <row r="673" spans="1:1" x14ac:dyDescent="0.25">
      <c r="A673" s="24" t="str">
        <f>IF([1]Turnaje!A673="","",[1]Turnaje!A673)</f>
        <v/>
      </c>
    </row>
    <row r="674" spans="1:1" x14ac:dyDescent="0.25">
      <c r="A674" s="24" t="str">
        <f>IF([1]Turnaje!A674="","",[1]Turnaje!A674)</f>
        <v/>
      </c>
    </row>
    <row r="675" spans="1:1" x14ac:dyDescent="0.25">
      <c r="A675" s="24" t="str">
        <f>IF([1]Turnaje!A675="","",[1]Turnaje!A675)</f>
        <v/>
      </c>
    </row>
    <row r="676" spans="1:1" x14ac:dyDescent="0.25">
      <c r="A676" s="24" t="str">
        <f>IF([1]Turnaje!A676="","",[1]Turnaje!A676)</f>
        <v/>
      </c>
    </row>
    <row r="677" spans="1:1" x14ac:dyDescent="0.25">
      <c r="A677" s="24" t="str">
        <f>IF([1]Turnaje!A677="","",[1]Turnaje!A677)</f>
        <v/>
      </c>
    </row>
    <row r="678" spans="1:1" x14ac:dyDescent="0.25">
      <c r="A678" s="24" t="str">
        <f>IF([1]Turnaje!A678="","",[1]Turnaje!A678)</f>
        <v/>
      </c>
    </row>
    <row r="679" spans="1:1" x14ac:dyDescent="0.25">
      <c r="A679" s="24" t="str">
        <f>IF([1]Turnaje!A679="","",[1]Turnaje!A679)</f>
        <v/>
      </c>
    </row>
    <row r="680" spans="1:1" x14ac:dyDescent="0.25">
      <c r="A680" s="24" t="str">
        <f>IF([1]Turnaje!A680="","",[1]Turnaje!A680)</f>
        <v/>
      </c>
    </row>
    <row r="681" spans="1:1" x14ac:dyDescent="0.25">
      <c r="A681" s="24" t="str">
        <f>IF([1]Turnaje!A681="","",[1]Turnaje!A681)</f>
        <v/>
      </c>
    </row>
    <row r="682" spans="1:1" x14ac:dyDescent="0.25">
      <c r="A682" s="24" t="str">
        <f>IF([1]Turnaje!A682="","",[1]Turnaje!A682)</f>
        <v/>
      </c>
    </row>
    <row r="683" spans="1:1" x14ac:dyDescent="0.25">
      <c r="A683" s="24" t="str">
        <f>IF([1]Turnaje!A683="","",[1]Turnaje!A683)</f>
        <v/>
      </c>
    </row>
    <row r="684" spans="1:1" x14ac:dyDescent="0.25">
      <c r="A684" s="24" t="str">
        <f>IF([1]Turnaje!A684="","",[1]Turnaje!A684)</f>
        <v/>
      </c>
    </row>
    <row r="685" spans="1:1" x14ac:dyDescent="0.25">
      <c r="A685" s="24" t="str">
        <f>IF([1]Turnaje!A685="","",[1]Turnaje!A685)</f>
        <v/>
      </c>
    </row>
    <row r="686" spans="1:1" x14ac:dyDescent="0.25">
      <c r="A686" s="24" t="str">
        <f>IF([1]Turnaje!A686="","",[1]Turnaje!A686)</f>
        <v/>
      </c>
    </row>
    <row r="687" spans="1:1" x14ac:dyDescent="0.25">
      <c r="A687" s="24" t="str">
        <f>IF([1]Turnaje!A687="","",[1]Turnaje!A687)</f>
        <v/>
      </c>
    </row>
    <row r="688" spans="1:1" x14ac:dyDescent="0.25">
      <c r="A688" s="24" t="str">
        <f>IF([1]Turnaje!A688="","",[1]Turnaje!A688)</f>
        <v/>
      </c>
    </row>
    <row r="689" spans="1:1" x14ac:dyDescent="0.25">
      <c r="A689" s="24" t="str">
        <f>IF([1]Turnaje!A689="","",[1]Turnaje!A689)</f>
        <v/>
      </c>
    </row>
    <row r="690" spans="1:1" x14ac:dyDescent="0.25">
      <c r="A690" s="24" t="str">
        <f>IF([1]Turnaje!A690="","",[1]Turnaje!A690)</f>
        <v/>
      </c>
    </row>
    <row r="691" spans="1:1" x14ac:dyDescent="0.25">
      <c r="A691" s="24" t="str">
        <f>IF([1]Turnaje!A691="","",[1]Turnaje!A691)</f>
        <v/>
      </c>
    </row>
    <row r="692" spans="1:1" x14ac:dyDescent="0.25">
      <c r="A692" s="24" t="str">
        <f>IF([1]Turnaje!A692="","",[1]Turnaje!A692)</f>
        <v/>
      </c>
    </row>
    <row r="693" spans="1:1" x14ac:dyDescent="0.25">
      <c r="A693" s="24" t="str">
        <f>IF([1]Turnaje!A693="","",[1]Turnaje!A693)</f>
        <v/>
      </c>
    </row>
    <row r="694" spans="1:1" x14ac:dyDescent="0.25">
      <c r="A694" s="24" t="str">
        <f>IF([1]Turnaje!A694="","",[1]Turnaje!A694)</f>
        <v/>
      </c>
    </row>
    <row r="695" spans="1:1" x14ac:dyDescent="0.25">
      <c r="A695" s="24" t="str">
        <f>IF([1]Turnaje!A695="","",[1]Turnaje!A695)</f>
        <v/>
      </c>
    </row>
    <row r="696" spans="1:1" x14ac:dyDescent="0.25">
      <c r="A696" s="24" t="str">
        <f>IF([1]Turnaje!A696="","",[1]Turnaje!A696)</f>
        <v/>
      </c>
    </row>
    <row r="697" spans="1:1" x14ac:dyDescent="0.25">
      <c r="A697" s="24" t="str">
        <f>IF([1]Turnaje!A697="","",[1]Turnaje!A697)</f>
        <v/>
      </c>
    </row>
    <row r="698" spans="1:1" x14ac:dyDescent="0.25">
      <c r="A698" s="24" t="str">
        <f>IF([1]Turnaje!A698="","",[1]Turnaje!A698)</f>
        <v/>
      </c>
    </row>
    <row r="699" spans="1:1" x14ac:dyDescent="0.25">
      <c r="A699" s="24" t="str">
        <f>IF([1]Turnaje!A699="","",[1]Turnaje!A699)</f>
        <v/>
      </c>
    </row>
    <row r="700" spans="1:1" x14ac:dyDescent="0.25">
      <c r="A700" s="24" t="str">
        <f>IF([1]Turnaje!A700="","",[1]Turnaje!A700)</f>
        <v/>
      </c>
    </row>
    <row r="701" spans="1:1" x14ac:dyDescent="0.25">
      <c r="A701" s="24" t="str">
        <f>IF([1]Turnaje!A701="","",[1]Turnaje!A701)</f>
        <v/>
      </c>
    </row>
    <row r="702" spans="1:1" x14ac:dyDescent="0.25">
      <c r="A702" s="24" t="str">
        <f>IF([1]Turnaje!A702="","",[1]Turnaje!A702)</f>
        <v/>
      </c>
    </row>
    <row r="703" spans="1:1" x14ac:dyDescent="0.25">
      <c r="A703" s="24" t="str">
        <f>IF([1]Turnaje!A703="","",[1]Turnaje!A703)</f>
        <v/>
      </c>
    </row>
    <row r="704" spans="1:1" x14ac:dyDescent="0.25">
      <c r="A704" s="24" t="str">
        <f>IF([1]Turnaje!A704="","",[1]Turnaje!A704)</f>
        <v/>
      </c>
    </row>
    <row r="705" spans="1:1" x14ac:dyDescent="0.25">
      <c r="A705" s="24" t="str">
        <f>IF([1]Turnaje!A705="","",[1]Turnaje!A705)</f>
        <v/>
      </c>
    </row>
    <row r="706" spans="1:1" x14ac:dyDescent="0.25">
      <c r="A706" s="24" t="str">
        <f>IF([1]Turnaje!A706="","",[1]Turnaje!A706)</f>
        <v/>
      </c>
    </row>
    <row r="707" spans="1:1" x14ac:dyDescent="0.25">
      <c r="A707" s="24" t="str">
        <f>IF([1]Turnaje!A707="","",[1]Turnaje!A707)</f>
        <v/>
      </c>
    </row>
    <row r="708" spans="1:1" x14ac:dyDescent="0.25">
      <c r="A708" s="24" t="str">
        <f>IF([1]Turnaje!A708="","",[1]Turnaje!A708)</f>
        <v/>
      </c>
    </row>
    <row r="709" spans="1:1" x14ac:dyDescent="0.25">
      <c r="A709" s="24" t="str">
        <f>IF([1]Turnaje!A709="","",[1]Turnaje!A709)</f>
        <v/>
      </c>
    </row>
    <row r="710" spans="1:1" x14ac:dyDescent="0.25">
      <c r="A710" s="24" t="str">
        <f>IF([1]Turnaje!A710="","",[1]Turnaje!A710)</f>
        <v/>
      </c>
    </row>
    <row r="711" spans="1:1" x14ac:dyDescent="0.25">
      <c r="A711" s="24" t="str">
        <f>IF([1]Turnaje!A711="","",[1]Turnaje!A711)</f>
        <v/>
      </c>
    </row>
    <row r="712" spans="1:1" x14ac:dyDescent="0.25">
      <c r="A712" s="24" t="str">
        <f>IF([1]Turnaje!A712="","",[1]Turnaje!A712)</f>
        <v/>
      </c>
    </row>
    <row r="713" spans="1:1" x14ac:dyDescent="0.25">
      <c r="A713" s="24" t="str">
        <f>IF([1]Turnaje!A713="","",[1]Turnaje!A713)</f>
        <v/>
      </c>
    </row>
    <row r="714" spans="1:1" x14ac:dyDescent="0.25">
      <c r="A714" s="24" t="str">
        <f>IF([1]Turnaje!A714="","",[1]Turnaje!A714)</f>
        <v/>
      </c>
    </row>
    <row r="715" spans="1:1" x14ac:dyDescent="0.25">
      <c r="A715" s="24" t="str">
        <f>IF([1]Turnaje!A715="","",[1]Turnaje!A715)</f>
        <v/>
      </c>
    </row>
    <row r="716" spans="1:1" x14ac:dyDescent="0.25">
      <c r="A716" s="24" t="str">
        <f>IF([1]Turnaje!A716="","",[1]Turnaje!A716)</f>
        <v/>
      </c>
    </row>
    <row r="717" spans="1:1" x14ac:dyDescent="0.25">
      <c r="A717" s="24" t="str">
        <f>IF([1]Turnaje!A717="","",[1]Turnaje!A717)</f>
        <v/>
      </c>
    </row>
    <row r="718" spans="1:1" x14ac:dyDescent="0.25">
      <c r="A718" s="24" t="str">
        <f>IF([1]Turnaje!A718="","",[1]Turnaje!A718)</f>
        <v/>
      </c>
    </row>
    <row r="719" spans="1:1" x14ac:dyDescent="0.25">
      <c r="A719" s="24" t="str">
        <f>IF([1]Turnaje!A719="","",[1]Turnaje!A719)</f>
        <v/>
      </c>
    </row>
    <row r="720" spans="1:1" x14ac:dyDescent="0.25">
      <c r="A720" s="24" t="str">
        <f>IF([1]Turnaje!A720="","",[1]Turnaje!A720)</f>
        <v/>
      </c>
    </row>
    <row r="721" spans="1:1" x14ac:dyDescent="0.25">
      <c r="A721" s="24" t="str">
        <f>IF([1]Turnaje!A721="","",[1]Turnaje!A721)</f>
        <v/>
      </c>
    </row>
    <row r="722" spans="1:1" x14ac:dyDescent="0.25">
      <c r="A722" s="24" t="str">
        <f>IF([1]Turnaje!A722="","",[1]Turnaje!A722)</f>
        <v/>
      </c>
    </row>
    <row r="723" spans="1:1" x14ac:dyDescent="0.25">
      <c r="A723" s="24" t="str">
        <f>IF([1]Turnaje!A723="","",[1]Turnaje!A723)</f>
        <v/>
      </c>
    </row>
    <row r="724" spans="1:1" x14ac:dyDescent="0.25">
      <c r="A724" s="24" t="str">
        <f>IF([1]Turnaje!A724="","",[1]Turnaje!A724)</f>
        <v/>
      </c>
    </row>
    <row r="725" spans="1:1" x14ac:dyDescent="0.25">
      <c r="A725" s="24" t="str">
        <f>IF([1]Turnaje!A725="","",[1]Turnaje!A725)</f>
        <v/>
      </c>
    </row>
    <row r="726" spans="1:1" x14ac:dyDescent="0.25">
      <c r="A726" s="24" t="str">
        <f>IF([1]Turnaje!A726="","",[1]Turnaje!A726)</f>
        <v/>
      </c>
    </row>
    <row r="727" spans="1:1" x14ac:dyDescent="0.25">
      <c r="A727" s="24" t="str">
        <f>IF([1]Turnaje!A727="","",[1]Turnaje!A727)</f>
        <v/>
      </c>
    </row>
    <row r="728" spans="1:1" x14ac:dyDescent="0.25">
      <c r="A728" s="24" t="str">
        <f>IF([1]Turnaje!A728="","",[1]Turnaje!A728)</f>
        <v/>
      </c>
    </row>
    <row r="729" spans="1:1" x14ac:dyDescent="0.25">
      <c r="A729" s="24" t="str">
        <f>IF([1]Turnaje!A729="","",[1]Turnaje!A729)</f>
        <v/>
      </c>
    </row>
    <row r="730" spans="1:1" x14ac:dyDescent="0.25">
      <c r="A730" s="24" t="str">
        <f>IF([1]Turnaje!A730="","",[1]Turnaje!A730)</f>
        <v/>
      </c>
    </row>
    <row r="731" spans="1:1" x14ac:dyDescent="0.25">
      <c r="A731" s="24" t="str">
        <f>IF([1]Turnaje!A731="","",[1]Turnaje!A731)</f>
        <v/>
      </c>
    </row>
    <row r="732" spans="1:1" x14ac:dyDescent="0.25">
      <c r="A732" s="24" t="str">
        <f>IF([1]Turnaje!A732="","",[1]Turnaje!A732)</f>
        <v/>
      </c>
    </row>
    <row r="733" spans="1:1" x14ac:dyDescent="0.25">
      <c r="A733" s="24" t="str">
        <f>IF([1]Turnaje!A733="","",[1]Turnaje!A733)</f>
        <v/>
      </c>
    </row>
    <row r="734" spans="1:1" x14ac:dyDescent="0.25">
      <c r="A734" s="24" t="str">
        <f>IF([1]Turnaje!A734="","",[1]Turnaje!A734)</f>
        <v/>
      </c>
    </row>
    <row r="735" spans="1:1" x14ac:dyDescent="0.25">
      <c r="A735" s="24" t="str">
        <f>IF([1]Turnaje!A735="","",[1]Turnaje!A735)</f>
        <v/>
      </c>
    </row>
    <row r="736" spans="1:1" x14ac:dyDescent="0.25">
      <c r="A736" s="24" t="str">
        <f>IF([1]Turnaje!A736="","",[1]Turnaje!A736)</f>
        <v/>
      </c>
    </row>
    <row r="737" spans="1:1" x14ac:dyDescent="0.25">
      <c r="A737" s="24" t="str">
        <f>IF([1]Turnaje!A737="","",[1]Turnaje!A737)</f>
        <v/>
      </c>
    </row>
    <row r="738" spans="1:1" x14ac:dyDescent="0.25">
      <c r="A738" s="24" t="str">
        <f>IF([1]Turnaje!A738="","",[1]Turnaje!A738)</f>
        <v/>
      </c>
    </row>
    <row r="739" spans="1:1" x14ac:dyDescent="0.25">
      <c r="A739" s="24" t="str">
        <f>IF([1]Turnaje!A739="","",[1]Turnaje!A739)</f>
        <v/>
      </c>
    </row>
    <row r="740" spans="1:1" x14ac:dyDescent="0.25">
      <c r="A740" s="24" t="str">
        <f>IF([1]Turnaje!A740="","",[1]Turnaje!A740)</f>
        <v/>
      </c>
    </row>
    <row r="741" spans="1:1" x14ac:dyDescent="0.25">
      <c r="A741" s="24" t="str">
        <f>IF([1]Turnaje!A741="","",[1]Turnaje!A741)</f>
        <v/>
      </c>
    </row>
    <row r="742" spans="1:1" x14ac:dyDescent="0.25">
      <c r="A742" s="24" t="str">
        <f>IF([1]Turnaje!A742="","",[1]Turnaje!A742)</f>
        <v/>
      </c>
    </row>
    <row r="743" spans="1:1" x14ac:dyDescent="0.25">
      <c r="A743" s="24" t="str">
        <f>IF([1]Turnaje!A743="","",[1]Turnaje!A743)</f>
        <v/>
      </c>
    </row>
    <row r="744" spans="1:1" x14ac:dyDescent="0.25">
      <c r="A744" s="24" t="str">
        <f>IF([1]Turnaje!A744="","",[1]Turnaje!A744)</f>
        <v/>
      </c>
    </row>
    <row r="745" spans="1:1" x14ac:dyDescent="0.25">
      <c r="A745" s="24" t="str">
        <f>IF([1]Turnaje!A745="","",[1]Turnaje!A745)</f>
        <v/>
      </c>
    </row>
    <row r="746" spans="1:1" x14ac:dyDescent="0.25">
      <c r="A746" s="24" t="str">
        <f>IF([1]Turnaje!A746="","",[1]Turnaje!A746)</f>
        <v/>
      </c>
    </row>
    <row r="747" spans="1:1" x14ac:dyDescent="0.25">
      <c r="A747" s="24" t="str">
        <f>IF([1]Turnaje!A747="","",[1]Turnaje!A747)</f>
        <v/>
      </c>
    </row>
    <row r="748" spans="1:1" x14ac:dyDescent="0.25">
      <c r="A748" s="24" t="str">
        <f>IF([1]Turnaje!A748="","",[1]Turnaje!A748)</f>
        <v/>
      </c>
    </row>
    <row r="749" spans="1:1" x14ac:dyDescent="0.25">
      <c r="A749" s="24" t="str">
        <f>IF([1]Turnaje!A749="","",[1]Turnaje!A749)</f>
        <v/>
      </c>
    </row>
    <row r="750" spans="1:1" x14ac:dyDescent="0.25">
      <c r="A750" s="24" t="str">
        <f>IF([1]Turnaje!A750="","",[1]Turnaje!A750)</f>
        <v/>
      </c>
    </row>
    <row r="751" spans="1:1" x14ac:dyDescent="0.25">
      <c r="A751" s="24" t="str">
        <f>IF([1]Turnaje!A751="","",[1]Turnaje!A751)</f>
        <v/>
      </c>
    </row>
    <row r="752" spans="1:1" x14ac:dyDescent="0.25">
      <c r="A752" s="24" t="str">
        <f>IF([1]Turnaje!A752="","",[1]Turnaje!A752)</f>
        <v/>
      </c>
    </row>
    <row r="753" spans="1:1" x14ac:dyDescent="0.25">
      <c r="A753" s="24" t="str">
        <f>IF([1]Turnaje!A753="","",[1]Turnaje!A753)</f>
        <v/>
      </c>
    </row>
    <row r="754" spans="1:1" x14ac:dyDescent="0.25">
      <c r="A754" s="24" t="str">
        <f>IF([1]Turnaje!A754="","",[1]Turnaje!A754)</f>
        <v/>
      </c>
    </row>
    <row r="755" spans="1:1" x14ac:dyDescent="0.25">
      <c r="A755" s="24" t="str">
        <f>IF([1]Turnaje!A755="","",[1]Turnaje!A755)</f>
        <v/>
      </c>
    </row>
    <row r="756" spans="1:1" x14ac:dyDescent="0.25">
      <c r="A756" s="24" t="str">
        <f>IF([1]Turnaje!A756="","",[1]Turnaje!A756)</f>
        <v/>
      </c>
    </row>
    <row r="757" spans="1:1" x14ac:dyDescent="0.25">
      <c r="A757" s="24" t="str">
        <f>IF([1]Turnaje!A757="","",[1]Turnaje!A757)</f>
        <v/>
      </c>
    </row>
    <row r="758" spans="1:1" x14ac:dyDescent="0.25">
      <c r="A758" s="24" t="str">
        <f>IF([1]Turnaje!A758="","",[1]Turnaje!A758)</f>
        <v/>
      </c>
    </row>
    <row r="759" spans="1:1" x14ac:dyDescent="0.25">
      <c r="A759" s="24" t="str">
        <f>IF([1]Turnaje!A759="","",[1]Turnaje!A759)</f>
        <v/>
      </c>
    </row>
    <row r="760" spans="1:1" x14ac:dyDescent="0.25">
      <c r="A760" s="24" t="str">
        <f>IF([1]Turnaje!A760="","",[1]Turnaje!A760)</f>
        <v/>
      </c>
    </row>
    <row r="761" spans="1:1" x14ac:dyDescent="0.25">
      <c r="A761" s="24" t="str">
        <f>IF([1]Turnaje!A761="","",[1]Turnaje!A761)</f>
        <v/>
      </c>
    </row>
    <row r="762" spans="1:1" x14ac:dyDescent="0.25">
      <c r="A762" s="24" t="str">
        <f>IF([1]Turnaje!A762="","",[1]Turnaje!A762)</f>
        <v/>
      </c>
    </row>
    <row r="763" spans="1:1" x14ac:dyDescent="0.25">
      <c r="A763" s="24" t="str">
        <f>IF([1]Turnaje!A763="","",[1]Turnaje!A763)</f>
        <v/>
      </c>
    </row>
    <row r="764" spans="1:1" x14ac:dyDescent="0.25">
      <c r="A764" s="24" t="str">
        <f>IF([1]Turnaje!A764="","",[1]Turnaje!A764)</f>
        <v/>
      </c>
    </row>
    <row r="765" spans="1:1" x14ac:dyDescent="0.25">
      <c r="A765" s="24" t="str">
        <f>IF([1]Turnaje!A765="","",[1]Turnaje!A765)</f>
        <v/>
      </c>
    </row>
    <row r="766" spans="1:1" x14ac:dyDescent="0.25">
      <c r="A766" s="24" t="str">
        <f>IF([1]Turnaje!A766="","",[1]Turnaje!A766)</f>
        <v/>
      </c>
    </row>
    <row r="767" spans="1:1" x14ac:dyDescent="0.25">
      <c r="A767" s="24" t="str">
        <f>IF([1]Turnaje!A767="","",[1]Turnaje!A767)</f>
        <v/>
      </c>
    </row>
    <row r="768" spans="1:1" x14ac:dyDescent="0.25">
      <c r="A768" s="24" t="str">
        <f>IF([1]Turnaje!A768="","",[1]Turnaje!A768)</f>
        <v/>
      </c>
    </row>
    <row r="769" spans="1:1" x14ac:dyDescent="0.25">
      <c r="A769" s="24" t="str">
        <f>IF([1]Turnaje!A769="","",[1]Turnaje!A769)</f>
        <v/>
      </c>
    </row>
    <row r="770" spans="1:1" x14ac:dyDescent="0.25">
      <c r="A770" s="24" t="str">
        <f>IF([1]Turnaje!A770="","",[1]Turnaje!A770)</f>
        <v/>
      </c>
    </row>
    <row r="771" spans="1:1" x14ac:dyDescent="0.25">
      <c r="A771" s="24" t="str">
        <f>IF([1]Turnaje!A771="","",[1]Turnaje!A771)</f>
        <v/>
      </c>
    </row>
    <row r="772" spans="1:1" x14ac:dyDescent="0.25">
      <c r="A772" s="24" t="str">
        <f>IF([1]Turnaje!A772="","",[1]Turnaje!A772)</f>
        <v/>
      </c>
    </row>
    <row r="773" spans="1:1" x14ac:dyDescent="0.25">
      <c r="A773" s="24" t="str">
        <f>IF([1]Turnaje!A773="","",[1]Turnaje!A773)</f>
        <v/>
      </c>
    </row>
    <row r="774" spans="1:1" x14ac:dyDescent="0.25">
      <c r="A774" s="24" t="str">
        <f>IF([1]Turnaje!A774="","",[1]Turnaje!A774)</f>
        <v/>
      </c>
    </row>
    <row r="775" spans="1:1" x14ac:dyDescent="0.25">
      <c r="A775" s="24" t="str">
        <f>IF([1]Turnaje!A775="","",[1]Turnaje!A775)</f>
        <v/>
      </c>
    </row>
    <row r="776" spans="1:1" x14ac:dyDescent="0.25">
      <c r="A776" s="24" t="str">
        <f>IF([1]Turnaje!A776="","",[1]Turnaje!A776)</f>
        <v/>
      </c>
    </row>
    <row r="777" spans="1:1" x14ac:dyDescent="0.25">
      <c r="A777" s="24" t="str">
        <f>IF([1]Turnaje!A777="","",[1]Turnaje!A777)</f>
        <v/>
      </c>
    </row>
    <row r="778" spans="1:1" x14ac:dyDescent="0.25">
      <c r="A778" s="24" t="str">
        <f>IF([1]Turnaje!A778="","",[1]Turnaje!A778)</f>
        <v/>
      </c>
    </row>
    <row r="779" spans="1:1" x14ac:dyDescent="0.25">
      <c r="A779" s="24" t="str">
        <f>IF([1]Turnaje!A779="","",[1]Turnaje!A779)</f>
        <v/>
      </c>
    </row>
    <row r="780" spans="1:1" x14ac:dyDescent="0.25">
      <c r="A780" s="24" t="str">
        <f>IF([1]Turnaje!A780="","",[1]Turnaje!A780)</f>
        <v/>
      </c>
    </row>
    <row r="781" spans="1:1" x14ac:dyDescent="0.25">
      <c r="A781" s="24" t="str">
        <f>IF([1]Turnaje!A781="","",[1]Turnaje!A781)</f>
        <v/>
      </c>
    </row>
    <row r="782" spans="1:1" x14ac:dyDescent="0.25">
      <c r="A782" s="24" t="str">
        <f>IF([1]Turnaje!A782="","",[1]Turnaje!A782)</f>
        <v/>
      </c>
    </row>
    <row r="783" spans="1:1" x14ac:dyDescent="0.25">
      <c r="A783" s="24" t="str">
        <f>IF([1]Turnaje!A783="","",[1]Turnaje!A783)</f>
        <v/>
      </c>
    </row>
    <row r="784" spans="1:1" x14ac:dyDescent="0.25">
      <c r="A784" s="24" t="str">
        <f>IF([1]Turnaje!A784="","",[1]Turnaje!A784)</f>
        <v/>
      </c>
    </row>
    <row r="785" spans="1:1" x14ac:dyDescent="0.25">
      <c r="A785" s="24" t="str">
        <f>IF([1]Turnaje!A785="","",[1]Turnaje!A785)</f>
        <v/>
      </c>
    </row>
    <row r="786" spans="1:1" x14ac:dyDescent="0.25">
      <c r="A786" s="24" t="str">
        <f>IF([1]Turnaje!A786="","",[1]Turnaje!A786)</f>
        <v/>
      </c>
    </row>
    <row r="787" spans="1:1" x14ac:dyDescent="0.25">
      <c r="A787" s="24" t="str">
        <f>IF([1]Turnaje!A787="","",[1]Turnaje!A787)</f>
        <v/>
      </c>
    </row>
    <row r="788" spans="1:1" x14ac:dyDescent="0.25">
      <c r="A788" s="24" t="str">
        <f>IF([1]Turnaje!A788="","",[1]Turnaje!A788)</f>
        <v/>
      </c>
    </row>
    <row r="789" spans="1:1" x14ac:dyDescent="0.25">
      <c r="A789" s="24" t="str">
        <f>IF([1]Turnaje!A789="","",[1]Turnaje!A789)</f>
        <v/>
      </c>
    </row>
    <row r="790" spans="1:1" x14ac:dyDescent="0.25">
      <c r="A790" s="24" t="str">
        <f>IF([1]Turnaje!A790="","",[1]Turnaje!A790)</f>
        <v/>
      </c>
    </row>
    <row r="791" spans="1:1" x14ac:dyDescent="0.25">
      <c r="A791" s="24" t="str">
        <f>IF([1]Turnaje!A791="","",[1]Turnaje!A791)</f>
        <v/>
      </c>
    </row>
    <row r="792" spans="1:1" x14ac:dyDescent="0.25">
      <c r="A792" s="24" t="str">
        <f>IF([1]Turnaje!A792="","",[1]Turnaje!A792)</f>
        <v/>
      </c>
    </row>
    <row r="793" spans="1:1" x14ac:dyDescent="0.25">
      <c r="A793" s="24" t="str">
        <f>IF([1]Turnaje!A793="","",[1]Turnaje!A793)</f>
        <v/>
      </c>
    </row>
    <row r="794" spans="1:1" x14ac:dyDescent="0.25">
      <c r="A794" s="24" t="str">
        <f>IF([1]Turnaje!A794="","",[1]Turnaje!A794)</f>
        <v/>
      </c>
    </row>
    <row r="795" spans="1:1" x14ac:dyDescent="0.25">
      <c r="A795" s="24" t="str">
        <f>IF([1]Turnaje!A795="","",[1]Turnaje!A795)</f>
        <v/>
      </c>
    </row>
    <row r="796" spans="1:1" x14ac:dyDescent="0.25">
      <c r="A796" s="24" t="str">
        <f>IF([1]Turnaje!A796="","",[1]Turnaje!A796)</f>
        <v/>
      </c>
    </row>
    <row r="797" spans="1:1" x14ac:dyDescent="0.25">
      <c r="A797" s="24" t="str">
        <f>IF([1]Turnaje!A797="","",[1]Turnaje!A797)</f>
        <v/>
      </c>
    </row>
    <row r="798" spans="1:1" x14ac:dyDescent="0.25">
      <c r="A798" s="24" t="str">
        <f>IF([1]Turnaje!A798="","",[1]Turnaje!A798)</f>
        <v/>
      </c>
    </row>
    <row r="799" spans="1:1" x14ac:dyDescent="0.25">
      <c r="A799" s="24" t="str">
        <f>IF([1]Turnaje!A799="","",[1]Turnaje!A799)</f>
        <v/>
      </c>
    </row>
    <row r="800" spans="1:1" x14ac:dyDescent="0.25">
      <c r="A800" s="24" t="str">
        <f>IF([1]Turnaje!A800="","",[1]Turnaje!A800)</f>
        <v/>
      </c>
    </row>
    <row r="801" spans="1:1" x14ac:dyDescent="0.25">
      <c r="A801" s="24" t="str">
        <f>IF([1]Turnaje!A801="","",[1]Turnaje!A801)</f>
        <v/>
      </c>
    </row>
    <row r="802" spans="1:1" x14ac:dyDescent="0.25">
      <c r="A802" s="24" t="str">
        <f>IF([1]Turnaje!A802="","",[1]Turnaje!A802)</f>
        <v/>
      </c>
    </row>
    <row r="803" spans="1:1" x14ac:dyDescent="0.25">
      <c r="A803" s="24" t="str">
        <f>IF([1]Turnaje!A803="","",[1]Turnaje!A803)</f>
        <v/>
      </c>
    </row>
    <row r="804" spans="1:1" x14ac:dyDescent="0.25">
      <c r="A804" s="24" t="str">
        <f>IF([1]Turnaje!A804="","",[1]Turnaje!A804)</f>
        <v/>
      </c>
    </row>
    <row r="805" spans="1:1" x14ac:dyDescent="0.25">
      <c r="A805" s="24" t="str">
        <f>IF([1]Turnaje!A805="","",[1]Turnaje!A805)</f>
        <v/>
      </c>
    </row>
    <row r="806" spans="1:1" x14ac:dyDescent="0.25">
      <c r="A806" s="24" t="str">
        <f>IF([1]Turnaje!A806="","",[1]Turnaje!A806)</f>
        <v/>
      </c>
    </row>
    <row r="807" spans="1:1" x14ac:dyDescent="0.25">
      <c r="A807" s="24" t="str">
        <f>IF([1]Turnaje!A807="","",[1]Turnaje!A807)</f>
        <v/>
      </c>
    </row>
    <row r="808" spans="1:1" x14ac:dyDescent="0.25">
      <c r="A808" s="24" t="str">
        <f>IF([1]Turnaje!A808="","",[1]Turnaje!A808)</f>
        <v/>
      </c>
    </row>
    <row r="809" spans="1:1" x14ac:dyDescent="0.25">
      <c r="A809" s="24" t="str">
        <f>IF([1]Turnaje!A809="","",[1]Turnaje!A809)</f>
        <v/>
      </c>
    </row>
    <row r="810" spans="1:1" x14ac:dyDescent="0.25">
      <c r="A810" s="24" t="str">
        <f>IF([1]Turnaje!A810="","",[1]Turnaje!A810)</f>
        <v/>
      </c>
    </row>
    <row r="811" spans="1:1" x14ac:dyDescent="0.25">
      <c r="A811" s="24" t="str">
        <f>IF([1]Turnaje!A811="","",[1]Turnaje!A811)</f>
        <v/>
      </c>
    </row>
    <row r="812" spans="1:1" x14ac:dyDescent="0.25">
      <c r="A812" s="24" t="str">
        <f>IF([1]Turnaje!A812="","",[1]Turnaje!A812)</f>
        <v/>
      </c>
    </row>
    <row r="813" spans="1:1" x14ac:dyDescent="0.25">
      <c r="A813" s="24" t="str">
        <f>IF([1]Turnaje!A813="","",[1]Turnaje!A813)</f>
        <v/>
      </c>
    </row>
    <row r="814" spans="1:1" x14ac:dyDescent="0.25">
      <c r="A814" s="24" t="str">
        <f>IF([1]Turnaje!A814="","",[1]Turnaje!A814)</f>
        <v/>
      </c>
    </row>
    <row r="815" spans="1:1" x14ac:dyDescent="0.25">
      <c r="A815" s="24" t="str">
        <f>IF([1]Turnaje!A815="","",[1]Turnaje!A815)</f>
        <v/>
      </c>
    </row>
    <row r="816" spans="1:1" x14ac:dyDescent="0.25">
      <c r="A816" s="24" t="str">
        <f>IF([1]Turnaje!A816="","",[1]Turnaje!A816)</f>
        <v/>
      </c>
    </row>
    <row r="817" spans="1:1" x14ac:dyDescent="0.25">
      <c r="A817" s="24" t="str">
        <f>IF([1]Turnaje!A817="","",[1]Turnaje!A817)</f>
        <v/>
      </c>
    </row>
    <row r="818" spans="1:1" x14ac:dyDescent="0.25">
      <c r="A818" s="24" t="str">
        <f>IF([1]Turnaje!A818="","",[1]Turnaje!A818)</f>
        <v/>
      </c>
    </row>
    <row r="819" spans="1:1" x14ac:dyDescent="0.25">
      <c r="A819" s="24" t="str">
        <f>IF([1]Turnaje!A819="","",[1]Turnaje!A819)</f>
        <v/>
      </c>
    </row>
    <row r="820" spans="1:1" x14ac:dyDescent="0.25">
      <c r="A820" s="24" t="str">
        <f>IF([1]Turnaje!A820="","",[1]Turnaje!A820)</f>
        <v/>
      </c>
    </row>
    <row r="821" spans="1:1" x14ac:dyDescent="0.25">
      <c r="A821" s="24" t="str">
        <f>IF([1]Turnaje!A821="","",[1]Turnaje!A821)</f>
        <v/>
      </c>
    </row>
    <row r="822" spans="1:1" x14ac:dyDescent="0.25">
      <c r="A822" s="24" t="str">
        <f>IF([1]Turnaje!A822="","",[1]Turnaje!A822)</f>
        <v/>
      </c>
    </row>
    <row r="823" spans="1:1" x14ac:dyDescent="0.25">
      <c r="A823" s="24" t="str">
        <f>IF([1]Turnaje!A823="","",[1]Turnaje!A823)</f>
        <v/>
      </c>
    </row>
    <row r="824" spans="1:1" x14ac:dyDescent="0.25">
      <c r="A824" s="24" t="str">
        <f>IF([1]Turnaje!A824="","",[1]Turnaje!A824)</f>
        <v/>
      </c>
    </row>
    <row r="825" spans="1:1" x14ac:dyDescent="0.25">
      <c r="A825" s="24" t="str">
        <f>IF([1]Turnaje!A825="","",[1]Turnaje!A825)</f>
        <v/>
      </c>
    </row>
    <row r="826" spans="1:1" x14ac:dyDescent="0.25">
      <c r="A826" s="24" t="str">
        <f>IF([1]Turnaje!A826="","",[1]Turnaje!A826)</f>
        <v/>
      </c>
    </row>
    <row r="827" spans="1:1" x14ac:dyDescent="0.25">
      <c r="A827" s="24" t="str">
        <f>IF([1]Turnaje!A827="","",[1]Turnaje!A827)</f>
        <v/>
      </c>
    </row>
    <row r="828" spans="1:1" x14ac:dyDescent="0.25">
      <c r="A828" s="24" t="str">
        <f>IF([1]Turnaje!A828="","",[1]Turnaje!A828)</f>
        <v/>
      </c>
    </row>
    <row r="829" spans="1:1" x14ac:dyDescent="0.25">
      <c r="A829" s="24" t="str">
        <f>IF([1]Turnaje!A829="","",[1]Turnaje!A829)</f>
        <v/>
      </c>
    </row>
    <row r="830" spans="1:1" x14ac:dyDescent="0.25">
      <c r="A830" s="24" t="str">
        <f>IF([1]Turnaje!A830="","",[1]Turnaje!A830)</f>
        <v/>
      </c>
    </row>
    <row r="831" spans="1:1" x14ac:dyDescent="0.25">
      <c r="A831" s="24" t="str">
        <f>IF([1]Turnaje!A831="","",[1]Turnaje!A831)</f>
        <v/>
      </c>
    </row>
    <row r="832" spans="1:1" x14ac:dyDescent="0.25">
      <c r="A832" s="24" t="str">
        <f>IF([1]Turnaje!A832="","",[1]Turnaje!A832)</f>
        <v/>
      </c>
    </row>
    <row r="833" spans="1:1" x14ac:dyDescent="0.25">
      <c r="A833" s="24" t="str">
        <f>IF([1]Turnaje!A833="","",[1]Turnaje!A833)</f>
        <v/>
      </c>
    </row>
    <row r="834" spans="1:1" x14ac:dyDescent="0.25">
      <c r="A834" s="24" t="str">
        <f>IF([1]Turnaje!A834="","",[1]Turnaje!A834)</f>
        <v/>
      </c>
    </row>
    <row r="835" spans="1:1" x14ac:dyDescent="0.25">
      <c r="A835" s="24" t="str">
        <f>IF([1]Turnaje!A835="","",[1]Turnaje!A835)</f>
        <v/>
      </c>
    </row>
    <row r="836" spans="1:1" x14ac:dyDescent="0.25">
      <c r="A836" s="24" t="str">
        <f>IF([1]Turnaje!A836="","",[1]Turnaje!A836)</f>
        <v/>
      </c>
    </row>
    <row r="837" spans="1:1" x14ac:dyDescent="0.25">
      <c r="A837" s="24" t="str">
        <f>IF([1]Turnaje!A837="","",[1]Turnaje!A837)</f>
        <v/>
      </c>
    </row>
    <row r="838" spans="1:1" x14ac:dyDescent="0.25">
      <c r="A838" s="24" t="str">
        <f>IF([1]Turnaje!A838="","",[1]Turnaje!A838)</f>
        <v/>
      </c>
    </row>
    <row r="839" spans="1:1" x14ac:dyDescent="0.25">
      <c r="A839" s="24" t="str">
        <f>IF([1]Turnaje!A839="","",[1]Turnaje!A839)</f>
        <v/>
      </c>
    </row>
    <row r="840" spans="1:1" x14ac:dyDescent="0.25">
      <c r="A840" s="24" t="str">
        <f>IF([1]Turnaje!A840="","",[1]Turnaje!A840)</f>
        <v/>
      </c>
    </row>
    <row r="841" spans="1:1" x14ac:dyDescent="0.25">
      <c r="A841" s="24" t="str">
        <f>IF([1]Turnaje!A841="","",[1]Turnaje!A841)</f>
        <v/>
      </c>
    </row>
    <row r="842" spans="1:1" x14ac:dyDescent="0.25">
      <c r="A842" s="24" t="str">
        <f>IF([1]Turnaje!A842="","",[1]Turnaje!A842)</f>
        <v/>
      </c>
    </row>
    <row r="843" spans="1:1" x14ac:dyDescent="0.25">
      <c r="A843" s="24" t="str">
        <f>IF([1]Turnaje!A843="","",[1]Turnaje!A843)</f>
        <v/>
      </c>
    </row>
    <row r="844" spans="1:1" x14ac:dyDescent="0.25">
      <c r="A844" s="24" t="str">
        <f>IF([1]Turnaje!A844="","",[1]Turnaje!A844)</f>
        <v/>
      </c>
    </row>
    <row r="845" spans="1:1" x14ac:dyDescent="0.25">
      <c r="A845" s="24" t="str">
        <f>IF([1]Turnaje!A845="","",[1]Turnaje!A845)</f>
        <v/>
      </c>
    </row>
    <row r="846" spans="1:1" x14ac:dyDescent="0.25">
      <c r="A846" s="24" t="str">
        <f>IF([1]Turnaje!A846="","",[1]Turnaje!A846)</f>
        <v/>
      </c>
    </row>
    <row r="847" spans="1:1" x14ac:dyDescent="0.25">
      <c r="A847" s="24" t="str">
        <f>IF([1]Turnaje!A847="","",[1]Turnaje!A847)</f>
        <v/>
      </c>
    </row>
    <row r="848" spans="1:1" x14ac:dyDescent="0.25">
      <c r="A848" s="24" t="str">
        <f>IF([1]Turnaje!A848="","",[1]Turnaje!A848)</f>
        <v/>
      </c>
    </row>
    <row r="849" spans="1:1" x14ac:dyDescent="0.25">
      <c r="A849" s="24" t="str">
        <f>IF([1]Turnaje!A849="","",[1]Turnaje!A849)</f>
        <v/>
      </c>
    </row>
    <row r="850" spans="1:1" x14ac:dyDescent="0.25">
      <c r="A850" s="24" t="str">
        <f>IF([1]Turnaje!A850="","",[1]Turnaje!A850)</f>
        <v/>
      </c>
    </row>
    <row r="851" spans="1:1" x14ac:dyDescent="0.25">
      <c r="A851" s="24" t="str">
        <f>IF([1]Turnaje!A851="","",[1]Turnaje!A851)</f>
        <v/>
      </c>
    </row>
    <row r="852" spans="1:1" x14ac:dyDescent="0.25">
      <c r="A852" s="24" t="str">
        <f>IF([1]Turnaje!A852="","",[1]Turnaje!A852)</f>
        <v/>
      </c>
    </row>
    <row r="853" spans="1:1" x14ac:dyDescent="0.25">
      <c r="A853" s="24" t="str">
        <f>IF([1]Turnaje!A853="","",[1]Turnaje!A853)</f>
        <v/>
      </c>
    </row>
    <row r="854" spans="1:1" x14ac:dyDescent="0.25">
      <c r="A854" s="24" t="str">
        <f>IF([1]Turnaje!A854="","",[1]Turnaje!A854)</f>
        <v/>
      </c>
    </row>
    <row r="855" spans="1:1" x14ac:dyDescent="0.25">
      <c r="A855" s="24" t="str">
        <f>IF([1]Turnaje!A855="","",[1]Turnaje!A855)</f>
        <v/>
      </c>
    </row>
    <row r="856" spans="1:1" x14ac:dyDescent="0.25">
      <c r="A856" s="24" t="str">
        <f>IF([1]Turnaje!A856="","",[1]Turnaje!A856)</f>
        <v/>
      </c>
    </row>
    <row r="857" spans="1:1" x14ac:dyDescent="0.25">
      <c r="A857" s="24" t="str">
        <f>IF([1]Turnaje!A857="","",[1]Turnaje!A857)</f>
        <v/>
      </c>
    </row>
    <row r="858" spans="1:1" x14ac:dyDescent="0.25">
      <c r="A858" s="24" t="str">
        <f>IF([1]Turnaje!A858="","",[1]Turnaje!A858)</f>
        <v/>
      </c>
    </row>
    <row r="859" spans="1:1" x14ac:dyDescent="0.25">
      <c r="A859" s="24" t="str">
        <f>IF([1]Turnaje!A859="","",[1]Turnaje!A859)</f>
        <v/>
      </c>
    </row>
    <row r="860" spans="1:1" x14ac:dyDescent="0.25">
      <c r="A860" s="24" t="str">
        <f>IF([1]Turnaje!A860="","",[1]Turnaje!A860)</f>
        <v/>
      </c>
    </row>
    <row r="861" spans="1:1" x14ac:dyDescent="0.25">
      <c r="A861" s="24" t="str">
        <f>IF([1]Turnaje!A861="","",[1]Turnaje!A861)</f>
        <v/>
      </c>
    </row>
    <row r="862" spans="1:1" x14ac:dyDescent="0.25">
      <c r="A862" s="24" t="str">
        <f>IF([1]Turnaje!A862="","",[1]Turnaje!A862)</f>
        <v/>
      </c>
    </row>
    <row r="863" spans="1:1" x14ac:dyDescent="0.25">
      <c r="A863" s="24" t="str">
        <f>IF([1]Turnaje!A863="","",[1]Turnaje!A863)</f>
        <v/>
      </c>
    </row>
    <row r="864" spans="1:1" x14ac:dyDescent="0.25">
      <c r="A864" s="24" t="str">
        <f>IF([1]Turnaje!A864="","",[1]Turnaje!A864)</f>
        <v/>
      </c>
    </row>
    <row r="865" spans="1:1" x14ac:dyDescent="0.25">
      <c r="A865" s="24" t="str">
        <f>IF([1]Turnaje!A865="","",[1]Turnaje!A865)</f>
        <v/>
      </c>
    </row>
    <row r="866" spans="1:1" x14ac:dyDescent="0.25">
      <c r="A866" s="24" t="str">
        <f>IF([1]Turnaje!A866="","",[1]Turnaje!A866)</f>
        <v/>
      </c>
    </row>
    <row r="867" spans="1:1" x14ac:dyDescent="0.25">
      <c r="A867" s="24" t="str">
        <f>IF([1]Turnaje!A867="","",[1]Turnaje!A867)</f>
        <v/>
      </c>
    </row>
    <row r="868" spans="1:1" x14ac:dyDescent="0.25">
      <c r="A868" s="24" t="str">
        <f>IF([1]Turnaje!A868="","",[1]Turnaje!A868)</f>
        <v/>
      </c>
    </row>
    <row r="869" spans="1:1" x14ac:dyDescent="0.25">
      <c r="A869" s="24" t="str">
        <f>IF([1]Turnaje!A869="","",[1]Turnaje!A869)</f>
        <v/>
      </c>
    </row>
    <row r="870" spans="1:1" x14ac:dyDescent="0.25">
      <c r="A870" s="24" t="str">
        <f>IF([1]Turnaje!A870="","",[1]Turnaje!A870)</f>
        <v/>
      </c>
    </row>
    <row r="871" spans="1:1" x14ac:dyDescent="0.25">
      <c r="A871" s="24" t="str">
        <f>IF([1]Turnaje!A871="","",[1]Turnaje!A871)</f>
        <v/>
      </c>
    </row>
    <row r="872" spans="1:1" x14ac:dyDescent="0.25">
      <c r="A872" s="24" t="str">
        <f>IF([1]Turnaje!A872="","",[1]Turnaje!A872)</f>
        <v/>
      </c>
    </row>
    <row r="873" spans="1:1" x14ac:dyDescent="0.25">
      <c r="A873" s="24" t="str">
        <f>IF([1]Turnaje!A873="","",[1]Turnaje!A873)</f>
        <v/>
      </c>
    </row>
    <row r="874" spans="1:1" x14ac:dyDescent="0.25">
      <c r="A874" s="24" t="str">
        <f>IF([1]Turnaje!A874="","",[1]Turnaje!A874)</f>
        <v/>
      </c>
    </row>
    <row r="875" spans="1:1" x14ac:dyDescent="0.25">
      <c r="A875" s="24" t="str">
        <f>IF([1]Turnaje!A875="","",[1]Turnaje!A875)</f>
        <v/>
      </c>
    </row>
    <row r="876" spans="1:1" x14ac:dyDescent="0.25">
      <c r="A876" s="24" t="str">
        <f>IF([1]Turnaje!A876="","",[1]Turnaje!A876)</f>
        <v/>
      </c>
    </row>
    <row r="877" spans="1:1" x14ac:dyDescent="0.25">
      <c r="A877" s="24" t="str">
        <f>IF([1]Turnaje!A877="","",[1]Turnaje!A877)</f>
        <v/>
      </c>
    </row>
    <row r="878" spans="1:1" x14ac:dyDescent="0.25">
      <c r="A878" s="24" t="str">
        <f>IF([1]Turnaje!A878="","",[1]Turnaje!A878)</f>
        <v/>
      </c>
    </row>
    <row r="879" spans="1:1" x14ac:dyDescent="0.25">
      <c r="A879" s="24" t="str">
        <f>IF([1]Turnaje!A879="","",[1]Turnaje!A879)</f>
        <v/>
      </c>
    </row>
    <row r="880" spans="1:1" x14ac:dyDescent="0.25">
      <c r="A880" s="24" t="str">
        <f>IF([1]Turnaje!A880="","",[1]Turnaje!A880)</f>
        <v/>
      </c>
    </row>
    <row r="881" spans="1:1" x14ac:dyDescent="0.25">
      <c r="A881" s="24" t="str">
        <f>IF([1]Turnaje!A881="","",[1]Turnaje!A881)</f>
        <v/>
      </c>
    </row>
    <row r="882" spans="1:1" x14ac:dyDescent="0.25">
      <c r="A882" s="24" t="str">
        <f>IF([1]Turnaje!A882="","",[1]Turnaje!A882)</f>
        <v/>
      </c>
    </row>
    <row r="883" spans="1:1" x14ac:dyDescent="0.25">
      <c r="A883" s="24" t="str">
        <f>IF([1]Turnaje!A883="","",[1]Turnaje!A883)</f>
        <v/>
      </c>
    </row>
    <row r="884" spans="1:1" x14ac:dyDescent="0.25">
      <c r="A884" s="24" t="str">
        <f>IF([1]Turnaje!A884="","",[1]Turnaje!A884)</f>
        <v/>
      </c>
    </row>
    <row r="885" spans="1:1" x14ac:dyDescent="0.25">
      <c r="A885" s="24" t="str">
        <f>IF([1]Turnaje!A885="","",[1]Turnaje!A885)</f>
        <v/>
      </c>
    </row>
    <row r="886" spans="1:1" x14ac:dyDescent="0.25">
      <c r="A886" s="24" t="str">
        <f>IF([1]Turnaje!A886="","",[1]Turnaje!A886)</f>
        <v/>
      </c>
    </row>
    <row r="887" spans="1:1" x14ac:dyDescent="0.25">
      <c r="A887" s="24" t="str">
        <f>IF([1]Turnaje!A887="","",[1]Turnaje!A887)</f>
        <v/>
      </c>
    </row>
    <row r="888" spans="1:1" x14ac:dyDescent="0.25">
      <c r="A888" s="24" t="str">
        <f>IF([1]Turnaje!A888="","",[1]Turnaje!A888)</f>
        <v/>
      </c>
    </row>
    <row r="889" spans="1:1" x14ac:dyDescent="0.25">
      <c r="A889" s="24" t="str">
        <f>IF([1]Turnaje!A889="","",[1]Turnaje!A889)</f>
        <v/>
      </c>
    </row>
    <row r="890" spans="1:1" x14ac:dyDescent="0.25">
      <c r="A890" s="24" t="str">
        <f>IF([1]Turnaje!A890="","",[1]Turnaje!A890)</f>
        <v/>
      </c>
    </row>
    <row r="891" spans="1:1" x14ac:dyDescent="0.25">
      <c r="A891" s="24" t="str">
        <f>IF([1]Turnaje!A891="","",[1]Turnaje!A891)</f>
        <v/>
      </c>
    </row>
    <row r="892" spans="1:1" x14ac:dyDescent="0.25">
      <c r="A892" s="24" t="str">
        <f>IF([1]Turnaje!A892="","",[1]Turnaje!A892)</f>
        <v/>
      </c>
    </row>
    <row r="893" spans="1:1" x14ac:dyDescent="0.25">
      <c r="A893" s="24" t="str">
        <f>IF([1]Turnaje!A893="","",[1]Turnaje!A893)</f>
        <v/>
      </c>
    </row>
    <row r="894" spans="1:1" x14ac:dyDescent="0.25">
      <c r="A894" s="24" t="str">
        <f>IF([1]Turnaje!A894="","",[1]Turnaje!A894)</f>
        <v/>
      </c>
    </row>
    <row r="895" spans="1:1" x14ac:dyDescent="0.25">
      <c r="A895" s="24" t="str">
        <f>IF([1]Turnaje!A895="","",[1]Turnaje!A895)</f>
        <v/>
      </c>
    </row>
    <row r="896" spans="1:1" x14ac:dyDescent="0.25">
      <c r="A896" s="24" t="str">
        <f>IF([1]Turnaje!A896="","",[1]Turnaje!A896)</f>
        <v/>
      </c>
    </row>
    <row r="897" spans="1:1" x14ac:dyDescent="0.25">
      <c r="A897" s="24" t="str">
        <f>IF([1]Turnaje!A897="","",[1]Turnaje!A897)</f>
        <v/>
      </c>
    </row>
    <row r="898" spans="1:1" x14ac:dyDescent="0.25">
      <c r="A898" s="24" t="str">
        <f>IF([1]Turnaje!A898="","",[1]Turnaje!A898)</f>
        <v/>
      </c>
    </row>
    <row r="899" spans="1:1" x14ac:dyDescent="0.25">
      <c r="A899" s="24" t="str">
        <f>IF([1]Turnaje!A899="","",[1]Turnaje!A899)</f>
        <v/>
      </c>
    </row>
    <row r="900" spans="1:1" x14ac:dyDescent="0.25">
      <c r="A900" s="24" t="str">
        <f>IF([1]Turnaje!A900="","",[1]Turnaje!A900)</f>
        <v/>
      </c>
    </row>
    <row r="901" spans="1:1" x14ac:dyDescent="0.25">
      <c r="A901" s="24" t="str">
        <f>IF([1]Turnaje!A901="","",[1]Turnaje!A901)</f>
        <v/>
      </c>
    </row>
    <row r="902" spans="1:1" x14ac:dyDescent="0.25">
      <c r="A902" s="24" t="str">
        <f>IF([1]Turnaje!A902="","",[1]Turnaje!A902)</f>
        <v/>
      </c>
    </row>
    <row r="903" spans="1:1" x14ac:dyDescent="0.25">
      <c r="A903" s="24" t="str">
        <f>IF([1]Turnaje!A903="","",[1]Turnaje!A903)</f>
        <v/>
      </c>
    </row>
    <row r="904" spans="1:1" x14ac:dyDescent="0.25">
      <c r="A904" s="24" t="str">
        <f>IF([1]Turnaje!A904="","",[1]Turnaje!A904)</f>
        <v/>
      </c>
    </row>
    <row r="905" spans="1:1" x14ac:dyDescent="0.25">
      <c r="A905" s="24" t="str">
        <f>IF([1]Turnaje!A905="","",[1]Turnaje!A905)</f>
        <v/>
      </c>
    </row>
    <row r="906" spans="1:1" x14ac:dyDescent="0.25">
      <c r="A906" s="24" t="str">
        <f>IF([1]Turnaje!A906="","",[1]Turnaje!A906)</f>
        <v/>
      </c>
    </row>
    <row r="907" spans="1:1" x14ac:dyDescent="0.25">
      <c r="A907" s="24" t="str">
        <f>IF([1]Turnaje!A907="","",[1]Turnaje!A907)</f>
        <v/>
      </c>
    </row>
    <row r="908" spans="1:1" x14ac:dyDescent="0.25">
      <c r="A908" s="24" t="str">
        <f>IF([1]Turnaje!A908="","",[1]Turnaje!A908)</f>
        <v/>
      </c>
    </row>
    <row r="909" spans="1:1" x14ac:dyDescent="0.25">
      <c r="A909" s="24" t="str">
        <f>IF([1]Turnaje!A909="","",[1]Turnaje!A909)</f>
        <v/>
      </c>
    </row>
    <row r="910" spans="1:1" x14ac:dyDescent="0.25">
      <c r="A910" s="24" t="str">
        <f>IF([1]Turnaje!A910="","",[1]Turnaje!A910)</f>
        <v/>
      </c>
    </row>
    <row r="911" spans="1:1" x14ac:dyDescent="0.25">
      <c r="A911" s="24" t="str">
        <f>IF([1]Turnaje!A911="","",[1]Turnaje!A911)</f>
        <v/>
      </c>
    </row>
    <row r="912" spans="1:1" x14ac:dyDescent="0.25">
      <c r="A912" s="24" t="str">
        <f>IF([1]Turnaje!A912="","",[1]Turnaje!A912)</f>
        <v/>
      </c>
    </row>
    <row r="913" spans="1:1" x14ac:dyDescent="0.25">
      <c r="A913" s="24" t="str">
        <f>IF([1]Turnaje!A913="","",[1]Turnaje!A913)</f>
        <v/>
      </c>
    </row>
    <row r="914" spans="1:1" x14ac:dyDescent="0.25">
      <c r="A914" s="24" t="str">
        <f>IF([1]Turnaje!A914="","",[1]Turnaje!A914)</f>
        <v/>
      </c>
    </row>
    <row r="915" spans="1:1" x14ac:dyDescent="0.25">
      <c r="A915" s="24" t="str">
        <f>IF([1]Turnaje!A915="","",[1]Turnaje!A915)</f>
        <v/>
      </c>
    </row>
    <row r="916" spans="1:1" x14ac:dyDescent="0.25">
      <c r="A916" s="24" t="str">
        <f>IF([1]Turnaje!A916="","",[1]Turnaje!A916)</f>
        <v/>
      </c>
    </row>
    <row r="917" spans="1:1" x14ac:dyDescent="0.25">
      <c r="A917" s="24" t="str">
        <f>IF([1]Turnaje!A917="","",[1]Turnaje!A917)</f>
        <v/>
      </c>
    </row>
    <row r="918" spans="1:1" x14ac:dyDescent="0.25">
      <c r="A918" s="24" t="str">
        <f>IF([1]Turnaje!A918="","",[1]Turnaje!A918)</f>
        <v/>
      </c>
    </row>
    <row r="919" spans="1:1" x14ac:dyDescent="0.25">
      <c r="A919" s="24" t="str">
        <f>IF([1]Turnaje!A919="","",[1]Turnaje!A919)</f>
        <v/>
      </c>
    </row>
    <row r="920" spans="1:1" x14ac:dyDescent="0.25">
      <c r="A920" s="24" t="str">
        <f>IF([1]Turnaje!A920="","",[1]Turnaje!A920)</f>
        <v/>
      </c>
    </row>
    <row r="921" spans="1:1" x14ac:dyDescent="0.25">
      <c r="A921" s="24" t="str">
        <f>IF([1]Turnaje!A921="","",[1]Turnaje!A921)</f>
        <v/>
      </c>
    </row>
    <row r="922" spans="1:1" x14ac:dyDescent="0.25">
      <c r="A922" s="24" t="str">
        <f>IF([1]Turnaje!A922="","",[1]Turnaje!A922)</f>
        <v/>
      </c>
    </row>
    <row r="923" spans="1:1" x14ac:dyDescent="0.25">
      <c r="A923" s="24" t="str">
        <f>IF([1]Turnaje!A923="","",[1]Turnaje!A923)</f>
        <v/>
      </c>
    </row>
    <row r="924" spans="1:1" x14ac:dyDescent="0.25">
      <c r="A924" s="24" t="str">
        <f>IF([1]Turnaje!A924="","",[1]Turnaje!A924)</f>
        <v/>
      </c>
    </row>
    <row r="925" spans="1:1" x14ac:dyDescent="0.25">
      <c r="A925" s="24" t="str">
        <f>IF([1]Turnaje!A925="","",[1]Turnaje!A925)</f>
        <v/>
      </c>
    </row>
    <row r="926" spans="1:1" x14ac:dyDescent="0.25">
      <c r="A926" s="24" t="str">
        <f>IF([1]Turnaje!A926="","",[1]Turnaje!A926)</f>
        <v/>
      </c>
    </row>
    <row r="927" spans="1:1" x14ac:dyDescent="0.25">
      <c r="A927" s="24" t="str">
        <f>IF([1]Turnaje!A927="","",[1]Turnaje!A927)</f>
        <v/>
      </c>
    </row>
    <row r="928" spans="1:1" x14ac:dyDescent="0.25">
      <c r="A928" s="24" t="str">
        <f>IF([1]Turnaje!A928="","",[1]Turnaje!A928)</f>
        <v/>
      </c>
    </row>
    <row r="929" spans="1:1" x14ac:dyDescent="0.25">
      <c r="A929" s="24" t="str">
        <f>IF([1]Turnaje!A929="","",[1]Turnaje!A929)</f>
        <v/>
      </c>
    </row>
    <row r="930" spans="1:1" x14ac:dyDescent="0.25">
      <c r="A930" s="24" t="str">
        <f>IF([1]Turnaje!A930="","",[1]Turnaje!A930)</f>
        <v/>
      </c>
    </row>
    <row r="931" spans="1:1" x14ac:dyDescent="0.25">
      <c r="A931" s="24" t="str">
        <f>IF([1]Turnaje!A931="","",[1]Turnaje!A931)</f>
        <v/>
      </c>
    </row>
    <row r="932" spans="1:1" x14ac:dyDescent="0.25">
      <c r="A932" s="24" t="str">
        <f>IF([1]Turnaje!A932="","",[1]Turnaje!A932)</f>
        <v/>
      </c>
    </row>
    <row r="933" spans="1:1" x14ac:dyDescent="0.25">
      <c r="A933" s="24" t="str">
        <f>IF([1]Turnaje!A933="","",[1]Turnaje!A933)</f>
        <v/>
      </c>
    </row>
    <row r="934" spans="1:1" x14ac:dyDescent="0.25">
      <c r="A934" s="24" t="str">
        <f>IF([1]Turnaje!A934="","",[1]Turnaje!A934)</f>
        <v/>
      </c>
    </row>
    <row r="935" spans="1:1" x14ac:dyDescent="0.25">
      <c r="A935" s="24" t="str">
        <f>IF([1]Turnaje!A935="","",[1]Turnaje!A935)</f>
        <v/>
      </c>
    </row>
    <row r="936" spans="1:1" x14ac:dyDescent="0.25">
      <c r="A936" s="24" t="str">
        <f>IF([1]Turnaje!A936="","",[1]Turnaje!A936)</f>
        <v/>
      </c>
    </row>
    <row r="937" spans="1:1" x14ac:dyDescent="0.25">
      <c r="A937" s="24" t="str">
        <f>IF([1]Turnaje!A937="","",[1]Turnaje!A937)</f>
        <v/>
      </c>
    </row>
    <row r="938" spans="1:1" x14ac:dyDescent="0.25">
      <c r="A938" s="24" t="str">
        <f>IF([1]Turnaje!A938="","",[1]Turnaje!A938)</f>
        <v/>
      </c>
    </row>
    <row r="939" spans="1:1" x14ac:dyDescent="0.25">
      <c r="A939" s="24" t="str">
        <f>IF([1]Turnaje!A939="","",[1]Turnaje!A939)</f>
        <v/>
      </c>
    </row>
    <row r="940" spans="1:1" x14ac:dyDescent="0.25">
      <c r="A940" s="24" t="str">
        <f>IF([1]Turnaje!A940="","",[1]Turnaje!A940)</f>
        <v/>
      </c>
    </row>
    <row r="941" spans="1:1" x14ac:dyDescent="0.25">
      <c r="A941" s="24" t="str">
        <f>IF([1]Turnaje!A941="","",[1]Turnaje!A941)</f>
        <v/>
      </c>
    </row>
    <row r="942" spans="1:1" x14ac:dyDescent="0.25">
      <c r="A942" s="24" t="str">
        <f>IF([1]Turnaje!A942="","",[1]Turnaje!A942)</f>
        <v/>
      </c>
    </row>
    <row r="943" spans="1:1" x14ac:dyDescent="0.25">
      <c r="A943" s="24" t="str">
        <f>IF([1]Turnaje!A943="","",[1]Turnaje!A943)</f>
        <v/>
      </c>
    </row>
    <row r="944" spans="1:1" x14ac:dyDescent="0.25">
      <c r="A944" s="24" t="str">
        <f>IF([1]Turnaje!A944="","",[1]Turnaje!A944)</f>
        <v/>
      </c>
    </row>
    <row r="945" spans="1:1" x14ac:dyDescent="0.25">
      <c r="A945" s="24" t="str">
        <f>IF([1]Turnaje!A945="","",[1]Turnaje!A945)</f>
        <v/>
      </c>
    </row>
    <row r="946" spans="1:1" x14ac:dyDescent="0.25">
      <c r="A946" s="24" t="str">
        <f>IF([1]Turnaje!A946="","",[1]Turnaje!A946)</f>
        <v/>
      </c>
    </row>
    <row r="947" spans="1:1" x14ac:dyDescent="0.25">
      <c r="A947" s="24" t="str">
        <f>IF([1]Turnaje!A947="","",[1]Turnaje!A947)</f>
        <v/>
      </c>
    </row>
    <row r="948" spans="1:1" x14ac:dyDescent="0.25">
      <c r="A948" s="24" t="str">
        <f>IF([1]Turnaje!A948="","",[1]Turnaje!A948)</f>
        <v/>
      </c>
    </row>
    <row r="949" spans="1:1" x14ac:dyDescent="0.25">
      <c r="A949" s="24" t="str">
        <f>IF([1]Turnaje!A949="","",[1]Turnaje!A949)</f>
        <v/>
      </c>
    </row>
    <row r="950" spans="1:1" x14ac:dyDescent="0.25">
      <c r="A950" s="24" t="str">
        <f>IF([1]Turnaje!A950="","",[1]Turnaje!A950)</f>
        <v/>
      </c>
    </row>
    <row r="951" spans="1:1" x14ac:dyDescent="0.25">
      <c r="A951" s="24" t="str">
        <f>IF([1]Turnaje!A951="","",[1]Turnaje!A951)</f>
        <v/>
      </c>
    </row>
    <row r="952" spans="1:1" x14ac:dyDescent="0.25">
      <c r="A952" s="24" t="str">
        <f>IF([1]Turnaje!A952="","",[1]Turnaje!A952)</f>
        <v/>
      </c>
    </row>
    <row r="953" spans="1:1" x14ac:dyDescent="0.25">
      <c r="A953" s="24" t="str">
        <f>IF([1]Turnaje!A953="","",[1]Turnaje!A953)</f>
        <v/>
      </c>
    </row>
    <row r="954" spans="1:1" x14ac:dyDescent="0.25">
      <c r="A954" s="24" t="str">
        <f>IF([1]Turnaje!A954="","",[1]Turnaje!A954)</f>
        <v/>
      </c>
    </row>
    <row r="955" spans="1:1" x14ac:dyDescent="0.25">
      <c r="A955" s="24" t="str">
        <f>IF([1]Turnaje!A955="","",[1]Turnaje!A955)</f>
        <v/>
      </c>
    </row>
    <row r="956" spans="1:1" x14ac:dyDescent="0.25">
      <c r="A956" s="24" t="str">
        <f>IF([1]Turnaje!A956="","",[1]Turnaje!A956)</f>
        <v/>
      </c>
    </row>
    <row r="957" spans="1:1" x14ac:dyDescent="0.25">
      <c r="A957" s="24" t="str">
        <f>IF([1]Turnaje!A957="","",[1]Turnaje!A957)</f>
        <v/>
      </c>
    </row>
    <row r="958" spans="1:1" x14ac:dyDescent="0.25">
      <c r="A958" s="24" t="str">
        <f>IF([1]Turnaje!A958="","",[1]Turnaje!A958)</f>
        <v/>
      </c>
    </row>
    <row r="959" spans="1:1" x14ac:dyDescent="0.25">
      <c r="A959" s="24" t="str">
        <f>IF([1]Turnaje!A959="","",[1]Turnaje!A959)</f>
        <v/>
      </c>
    </row>
    <row r="960" spans="1:1" x14ac:dyDescent="0.25">
      <c r="A960" s="24" t="str">
        <f>IF([1]Turnaje!A960="","",[1]Turnaje!A960)</f>
        <v/>
      </c>
    </row>
    <row r="961" spans="1:1" x14ac:dyDescent="0.25">
      <c r="A961" s="24" t="str">
        <f>IF([1]Turnaje!A961="","",[1]Turnaje!A961)</f>
        <v/>
      </c>
    </row>
    <row r="962" spans="1:1" x14ac:dyDescent="0.25">
      <c r="A962" s="24" t="str">
        <f>IF([1]Turnaje!A962="","",[1]Turnaje!A962)</f>
        <v/>
      </c>
    </row>
    <row r="963" spans="1:1" x14ac:dyDescent="0.25">
      <c r="A963" s="24" t="str">
        <f>IF([1]Turnaje!A963="","",[1]Turnaje!A963)</f>
        <v/>
      </c>
    </row>
    <row r="964" spans="1:1" x14ac:dyDescent="0.25">
      <c r="A964" s="24" t="str">
        <f>IF([1]Turnaje!A964="","",[1]Turnaje!A964)</f>
        <v/>
      </c>
    </row>
    <row r="965" spans="1:1" x14ac:dyDescent="0.25">
      <c r="A965" s="24" t="str">
        <f>IF([1]Turnaje!A965="","",[1]Turnaje!A965)</f>
        <v/>
      </c>
    </row>
    <row r="966" spans="1:1" x14ac:dyDescent="0.25">
      <c r="A966" s="24" t="str">
        <f>IF([1]Turnaje!A966="","",[1]Turnaje!A966)</f>
        <v/>
      </c>
    </row>
    <row r="967" spans="1:1" x14ac:dyDescent="0.25">
      <c r="A967" s="24" t="str">
        <f>IF([1]Turnaje!A967="","",[1]Turnaje!A967)</f>
        <v/>
      </c>
    </row>
    <row r="968" spans="1:1" x14ac:dyDescent="0.25">
      <c r="A968" s="24" t="str">
        <f>IF([1]Turnaje!A968="","",[1]Turnaje!A968)</f>
        <v/>
      </c>
    </row>
    <row r="969" spans="1:1" x14ac:dyDescent="0.25">
      <c r="A969" s="24" t="str">
        <f>IF([1]Turnaje!A969="","",[1]Turnaje!A969)</f>
        <v/>
      </c>
    </row>
    <row r="970" spans="1:1" x14ac:dyDescent="0.25">
      <c r="A970" s="24" t="str">
        <f>IF([1]Turnaje!A970="","",[1]Turnaje!A970)</f>
        <v/>
      </c>
    </row>
    <row r="971" spans="1:1" x14ac:dyDescent="0.25">
      <c r="A971" s="24" t="str">
        <f>IF([1]Turnaje!A971="","",[1]Turnaje!A971)</f>
        <v/>
      </c>
    </row>
    <row r="972" spans="1:1" x14ac:dyDescent="0.25">
      <c r="A972" s="24" t="str">
        <f>IF([1]Turnaje!A972="","",[1]Turnaje!A972)</f>
        <v/>
      </c>
    </row>
    <row r="973" spans="1:1" x14ac:dyDescent="0.25">
      <c r="A973" s="24" t="str">
        <f>IF([1]Turnaje!A973="","",[1]Turnaje!A973)</f>
        <v/>
      </c>
    </row>
    <row r="974" spans="1:1" x14ac:dyDescent="0.25">
      <c r="A974" s="24" t="str">
        <f>IF([1]Turnaje!A974="","",[1]Turnaje!A974)</f>
        <v/>
      </c>
    </row>
    <row r="975" spans="1:1" x14ac:dyDescent="0.25">
      <c r="A975" s="24" t="str">
        <f>IF([1]Turnaje!A975="","",[1]Turnaje!A975)</f>
        <v/>
      </c>
    </row>
    <row r="976" spans="1:1" x14ac:dyDescent="0.25">
      <c r="A976" s="24" t="str">
        <f>IF([1]Turnaje!A976="","",[1]Turnaje!A976)</f>
        <v/>
      </c>
    </row>
    <row r="977" spans="1:1" x14ac:dyDescent="0.25">
      <c r="A977" s="24" t="str">
        <f>IF([1]Turnaje!A977="","",[1]Turnaje!A977)</f>
        <v/>
      </c>
    </row>
    <row r="978" spans="1:1" x14ac:dyDescent="0.25">
      <c r="A978" s="24" t="str">
        <f>IF([1]Turnaje!A978="","",[1]Turnaje!A978)</f>
        <v/>
      </c>
    </row>
    <row r="979" spans="1:1" x14ac:dyDescent="0.25">
      <c r="A979" s="24" t="str">
        <f>IF([1]Turnaje!A979="","",[1]Turnaje!A979)</f>
        <v/>
      </c>
    </row>
    <row r="980" spans="1:1" x14ac:dyDescent="0.25">
      <c r="A980" s="24" t="str">
        <f>IF([1]Turnaje!A980="","",[1]Turnaje!A980)</f>
        <v/>
      </c>
    </row>
    <row r="981" spans="1:1" x14ac:dyDescent="0.25">
      <c r="A981" s="24" t="str">
        <f>IF([1]Turnaje!A981="","",[1]Turnaje!A981)</f>
        <v/>
      </c>
    </row>
    <row r="982" spans="1:1" x14ac:dyDescent="0.25">
      <c r="A982" s="24" t="str">
        <f>IF([1]Turnaje!A982="","",[1]Turnaje!A982)</f>
        <v/>
      </c>
    </row>
    <row r="983" spans="1:1" x14ac:dyDescent="0.25">
      <c r="A983" s="24" t="str">
        <f>IF([1]Turnaje!A983="","",[1]Turnaje!A983)</f>
        <v/>
      </c>
    </row>
    <row r="984" spans="1:1" x14ac:dyDescent="0.25">
      <c r="A984" s="24" t="str">
        <f>IF([1]Turnaje!A984="","",[1]Turnaje!A984)</f>
        <v/>
      </c>
    </row>
    <row r="985" spans="1:1" x14ac:dyDescent="0.25">
      <c r="A985" s="24" t="str">
        <f>IF([1]Turnaje!A985="","",[1]Turnaje!A985)</f>
        <v/>
      </c>
    </row>
    <row r="986" spans="1:1" x14ac:dyDescent="0.25">
      <c r="A986" s="24" t="str">
        <f>IF([1]Turnaje!A986="","",[1]Turnaje!A986)</f>
        <v/>
      </c>
    </row>
    <row r="987" spans="1:1" x14ac:dyDescent="0.25">
      <c r="A987" s="24" t="str">
        <f>IF([1]Turnaje!A987="","",[1]Turnaje!A987)</f>
        <v/>
      </c>
    </row>
    <row r="988" spans="1:1" x14ac:dyDescent="0.25">
      <c r="A988" s="24" t="str">
        <f>IF([1]Turnaje!A988="","",[1]Turnaje!A988)</f>
        <v/>
      </c>
    </row>
    <row r="989" spans="1:1" x14ac:dyDescent="0.25">
      <c r="A989" s="24" t="str">
        <f>IF([1]Turnaje!A989="","",[1]Turnaje!A989)</f>
        <v/>
      </c>
    </row>
    <row r="990" spans="1:1" x14ac:dyDescent="0.25">
      <c r="A990" s="24" t="str">
        <f>IF([1]Turnaje!A990="","",[1]Turnaje!A990)</f>
        <v/>
      </c>
    </row>
    <row r="991" spans="1:1" x14ac:dyDescent="0.25">
      <c r="A991" s="24" t="str">
        <f>IF([1]Turnaje!A991="","",[1]Turnaje!A991)</f>
        <v/>
      </c>
    </row>
    <row r="992" spans="1:1" x14ac:dyDescent="0.25">
      <c r="A992" s="24" t="str">
        <f>IF([1]Turnaje!A992="","",[1]Turnaje!A992)</f>
        <v/>
      </c>
    </row>
    <row r="993" spans="1:1" x14ac:dyDescent="0.25">
      <c r="A993" s="24" t="str">
        <f>IF([1]Turnaje!A993="","",[1]Turnaje!A993)</f>
        <v/>
      </c>
    </row>
    <row r="994" spans="1:1" x14ac:dyDescent="0.25">
      <c r="A994" s="24" t="str">
        <f>IF([1]Turnaje!A994="","",[1]Turnaje!A994)</f>
        <v/>
      </c>
    </row>
  </sheetData>
  <sortState xmlns:xlrd2="http://schemas.microsoft.com/office/spreadsheetml/2017/richdata2" ref="B5:N185">
    <sortCondition descending="1" ref="M5:M185"/>
    <sortCondition ref="N5:N185"/>
    <sortCondition ref="B5:B185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60EE-91FA-4154-A7FB-D36940002CD5}">
  <dimension ref="A1:L40"/>
  <sheetViews>
    <sheetView workbookViewId="0">
      <selection activeCell="B26" sqref="B26"/>
    </sheetView>
  </sheetViews>
  <sheetFormatPr defaultRowHeight="13.2" x14ac:dyDescent="0.25"/>
  <cols>
    <col min="1" max="1" width="5" style="119" customWidth="1"/>
    <col min="2" max="2" width="21.109375" style="45" customWidth="1"/>
    <col min="3" max="3" width="25" style="45" customWidth="1"/>
    <col min="4" max="7" width="3" style="60" customWidth="1"/>
    <col min="8" max="8" width="8.109375" style="60" customWidth="1"/>
    <col min="9" max="9" width="5" style="119" customWidth="1"/>
    <col min="10" max="10" width="1" style="60" customWidth="1"/>
    <col min="11" max="11" width="5" style="118" customWidth="1"/>
    <col min="12" max="12" width="8" style="60" customWidth="1"/>
    <col min="13" max="16384" width="8.88671875" style="45"/>
  </cols>
  <sheetData>
    <row r="1" spans="1:12" s="60" customFormat="1" ht="22.8" x14ac:dyDescent="0.4">
      <c r="A1" s="124" t="s">
        <v>969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3" spans="1:12" x14ac:dyDescent="0.25">
      <c r="A3" s="123" t="s">
        <v>833</v>
      </c>
      <c r="B3" s="123"/>
      <c r="C3" s="125" t="s">
        <v>970</v>
      </c>
      <c r="D3" s="125"/>
      <c r="E3" s="125"/>
      <c r="F3" s="125"/>
      <c r="G3" s="123" t="s">
        <v>971</v>
      </c>
      <c r="H3" s="123"/>
      <c r="I3" s="116" t="s">
        <v>972</v>
      </c>
      <c r="J3" s="116"/>
      <c r="K3" s="116"/>
      <c r="L3" s="116"/>
    </row>
    <row r="4" spans="1:12" x14ac:dyDescent="0.25">
      <c r="A4" s="123" t="s">
        <v>834</v>
      </c>
      <c r="B4" s="123"/>
      <c r="C4" s="125" t="s">
        <v>835</v>
      </c>
      <c r="D4" s="125"/>
      <c r="E4" s="125"/>
      <c r="F4" s="125"/>
      <c r="G4" s="123" t="s">
        <v>973</v>
      </c>
      <c r="H4" s="123"/>
      <c r="I4" s="116" t="s">
        <v>961</v>
      </c>
      <c r="J4" s="116"/>
      <c r="K4" s="116"/>
      <c r="L4" s="116"/>
    </row>
    <row r="5" spans="1:12" x14ac:dyDescent="0.25">
      <c r="A5" s="123" t="s">
        <v>836</v>
      </c>
      <c r="B5" s="123"/>
      <c r="C5" s="125" t="s">
        <v>108</v>
      </c>
      <c r="D5" s="125"/>
      <c r="E5" s="125"/>
      <c r="F5" s="125"/>
      <c r="G5" s="123" t="s">
        <v>974</v>
      </c>
      <c r="H5" s="123"/>
      <c r="I5" s="116" t="s">
        <v>729</v>
      </c>
      <c r="J5" s="116"/>
      <c r="K5" s="116"/>
      <c r="L5" s="116"/>
    </row>
    <row r="7" spans="1:12" x14ac:dyDescent="0.25">
      <c r="A7" s="119" t="s">
        <v>0</v>
      </c>
      <c r="B7" s="45" t="s">
        <v>86</v>
      </c>
      <c r="C7" s="45" t="s">
        <v>108</v>
      </c>
      <c r="D7" s="60">
        <v>6</v>
      </c>
      <c r="E7" s="60">
        <v>5</v>
      </c>
      <c r="F7" s="60">
        <v>1</v>
      </c>
      <c r="G7" s="60">
        <v>0</v>
      </c>
      <c r="H7" s="60">
        <v>16</v>
      </c>
      <c r="I7" s="119">
        <v>31</v>
      </c>
      <c r="J7" s="60" t="s">
        <v>226</v>
      </c>
      <c r="K7" s="118">
        <v>19</v>
      </c>
      <c r="L7" s="60">
        <v>144</v>
      </c>
    </row>
    <row r="8" spans="1:12" x14ac:dyDescent="0.25">
      <c r="A8" s="119" t="s">
        <v>1</v>
      </c>
      <c r="B8" s="45" t="s">
        <v>85</v>
      </c>
      <c r="C8" s="45" t="s">
        <v>114</v>
      </c>
      <c r="D8" s="60">
        <v>6</v>
      </c>
      <c r="E8" s="60">
        <v>4</v>
      </c>
      <c r="F8" s="60">
        <v>2</v>
      </c>
      <c r="G8" s="60">
        <v>0</v>
      </c>
      <c r="H8" s="60">
        <v>14</v>
      </c>
      <c r="I8" s="119">
        <v>20</v>
      </c>
      <c r="J8" s="60" t="s">
        <v>226</v>
      </c>
      <c r="K8" s="118">
        <v>8</v>
      </c>
      <c r="L8" s="60">
        <v>129</v>
      </c>
    </row>
    <row r="9" spans="1:12" x14ac:dyDescent="0.25">
      <c r="A9" s="119" t="s">
        <v>4</v>
      </c>
      <c r="B9" s="45" t="s">
        <v>227</v>
      </c>
      <c r="C9" s="45" t="s">
        <v>112</v>
      </c>
      <c r="D9" s="60">
        <v>6</v>
      </c>
      <c r="E9" s="60">
        <v>4</v>
      </c>
      <c r="F9" s="60">
        <v>2</v>
      </c>
      <c r="G9" s="60">
        <v>0</v>
      </c>
      <c r="H9" s="60">
        <v>14</v>
      </c>
      <c r="I9" s="119">
        <v>16</v>
      </c>
      <c r="J9" s="60" t="s">
        <v>226</v>
      </c>
      <c r="K9" s="118">
        <v>11</v>
      </c>
      <c r="L9" s="60">
        <v>117</v>
      </c>
    </row>
    <row r="10" spans="1:12" x14ac:dyDescent="0.25">
      <c r="A10" s="119" t="s">
        <v>5</v>
      </c>
      <c r="B10" s="45" t="s">
        <v>79</v>
      </c>
      <c r="C10" s="45" t="s">
        <v>114</v>
      </c>
      <c r="D10" s="60">
        <v>6</v>
      </c>
      <c r="E10" s="60">
        <v>4</v>
      </c>
      <c r="F10" s="60">
        <v>1</v>
      </c>
      <c r="G10" s="60">
        <v>1</v>
      </c>
      <c r="H10" s="60">
        <v>13</v>
      </c>
      <c r="I10" s="119">
        <v>16</v>
      </c>
      <c r="J10" s="60" t="s">
        <v>226</v>
      </c>
      <c r="K10" s="118">
        <v>10</v>
      </c>
      <c r="L10" s="60">
        <v>107</v>
      </c>
    </row>
    <row r="11" spans="1:12" x14ac:dyDescent="0.25">
      <c r="A11" s="119" t="s">
        <v>6</v>
      </c>
      <c r="B11" s="45" t="s">
        <v>90</v>
      </c>
      <c r="C11" s="45" t="s">
        <v>115</v>
      </c>
      <c r="D11" s="60">
        <v>6</v>
      </c>
      <c r="E11" s="60">
        <v>4</v>
      </c>
      <c r="F11" s="60">
        <v>1</v>
      </c>
      <c r="G11" s="60">
        <v>1</v>
      </c>
      <c r="H11" s="60">
        <v>13</v>
      </c>
      <c r="I11" s="119">
        <v>20</v>
      </c>
      <c r="J11" s="60" t="s">
        <v>226</v>
      </c>
      <c r="K11" s="118">
        <v>12</v>
      </c>
      <c r="L11" s="60">
        <v>98</v>
      </c>
    </row>
    <row r="12" spans="1:12" x14ac:dyDescent="0.25">
      <c r="A12" s="119" t="s">
        <v>7</v>
      </c>
      <c r="B12" s="45" t="s">
        <v>240</v>
      </c>
      <c r="C12" s="45" t="s">
        <v>241</v>
      </c>
      <c r="D12" s="60">
        <v>6</v>
      </c>
      <c r="E12" s="60">
        <v>4</v>
      </c>
      <c r="F12" s="60">
        <v>0</v>
      </c>
      <c r="G12" s="60">
        <v>2</v>
      </c>
      <c r="H12" s="60">
        <v>12</v>
      </c>
      <c r="I12" s="119">
        <v>25</v>
      </c>
      <c r="J12" s="60" t="s">
        <v>226</v>
      </c>
      <c r="K12" s="118">
        <v>12</v>
      </c>
      <c r="L12" s="60">
        <v>90</v>
      </c>
    </row>
    <row r="13" spans="1:12" x14ac:dyDescent="0.25">
      <c r="A13" s="119" t="s">
        <v>8</v>
      </c>
      <c r="B13" s="45" t="s">
        <v>266</v>
      </c>
      <c r="C13" s="45" t="s">
        <v>233</v>
      </c>
      <c r="D13" s="60">
        <v>6</v>
      </c>
      <c r="E13" s="60">
        <v>4</v>
      </c>
      <c r="F13" s="60">
        <v>0</v>
      </c>
      <c r="G13" s="60">
        <v>2</v>
      </c>
      <c r="H13" s="60">
        <v>12</v>
      </c>
      <c r="I13" s="119">
        <v>20</v>
      </c>
      <c r="J13" s="60" t="s">
        <v>226</v>
      </c>
      <c r="K13" s="118">
        <v>18</v>
      </c>
      <c r="L13" s="60">
        <v>83</v>
      </c>
    </row>
    <row r="14" spans="1:12" x14ac:dyDescent="0.25">
      <c r="A14" s="119" t="s">
        <v>9</v>
      </c>
      <c r="B14" s="45" t="s">
        <v>264</v>
      </c>
      <c r="C14" s="45" t="s">
        <v>128</v>
      </c>
      <c r="D14" s="60">
        <v>6</v>
      </c>
      <c r="E14" s="60">
        <v>4</v>
      </c>
      <c r="F14" s="60">
        <v>0</v>
      </c>
      <c r="G14" s="60">
        <v>2</v>
      </c>
      <c r="H14" s="60">
        <v>12</v>
      </c>
      <c r="I14" s="119">
        <v>30</v>
      </c>
      <c r="J14" s="60" t="s">
        <v>226</v>
      </c>
      <c r="K14" s="118">
        <v>13</v>
      </c>
      <c r="L14" s="60">
        <v>77</v>
      </c>
    </row>
    <row r="15" spans="1:12" x14ac:dyDescent="0.25">
      <c r="A15" s="119" t="s">
        <v>15</v>
      </c>
      <c r="B15" s="45" t="s">
        <v>94</v>
      </c>
      <c r="C15" s="45" t="s">
        <v>114</v>
      </c>
      <c r="D15" s="60">
        <v>6</v>
      </c>
      <c r="E15" s="60">
        <v>3</v>
      </c>
      <c r="F15" s="60">
        <v>1</v>
      </c>
      <c r="G15" s="60">
        <v>2</v>
      </c>
      <c r="H15" s="60">
        <v>10</v>
      </c>
      <c r="I15" s="119">
        <v>18</v>
      </c>
      <c r="J15" s="60" t="s">
        <v>226</v>
      </c>
      <c r="K15" s="118">
        <v>12</v>
      </c>
      <c r="L15" s="60">
        <v>72</v>
      </c>
    </row>
    <row r="16" spans="1:12" x14ac:dyDescent="0.25">
      <c r="A16" s="119" t="s">
        <v>16</v>
      </c>
      <c r="B16" s="45" t="s">
        <v>851</v>
      </c>
      <c r="C16" s="45" t="s">
        <v>619</v>
      </c>
      <c r="D16" s="60">
        <v>6</v>
      </c>
      <c r="E16" s="60">
        <v>3</v>
      </c>
      <c r="F16" s="60">
        <v>1</v>
      </c>
      <c r="G16" s="60">
        <v>2</v>
      </c>
      <c r="H16" s="60">
        <v>10</v>
      </c>
      <c r="I16" s="119">
        <v>17</v>
      </c>
      <c r="J16" s="60" t="s">
        <v>226</v>
      </c>
      <c r="K16" s="118">
        <v>12</v>
      </c>
      <c r="L16" s="60">
        <v>67</v>
      </c>
    </row>
    <row r="17" spans="1:12" x14ac:dyDescent="0.25">
      <c r="A17" s="119" t="s">
        <v>17</v>
      </c>
      <c r="B17" s="45" t="s">
        <v>87</v>
      </c>
      <c r="C17" s="45" t="s">
        <v>108</v>
      </c>
      <c r="D17" s="60">
        <v>6</v>
      </c>
      <c r="E17" s="60">
        <v>3</v>
      </c>
      <c r="F17" s="60">
        <v>1</v>
      </c>
      <c r="G17" s="60">
        <v>2</v>
      </c>
      <c r="H17" s="60">
        <v>10</v>
      </c>
      <c r="I17" s="119">
        <v>18</v>
      </c>
      <c r="J17" s="60" t="s">
        <v>226</v>
      </c>
      <c r="K17" s="118">
        <v>13</v>
      </c>
      <c r="L17" s="60">
        <v>63</v>
      </c>
    </row>
    <row r="18" spans="1:12" x14ac:dyDescent="0.25">
      <c r="A18" s="119" t="s">
        <v>18</v>
      </c>
      <c r="B18" s="45" t="s">
        <v>103</v>
      </c>
      <c r="C18" s="45" t="s">
        <v>861</v>
      </c>
      <c r="D18" s="60">
        <v>6</v>
      </c>
      <c r="E18" s="60">
        <v>3</v>
      </c>
      <c r="F18" s="60">
        <v>1</v>
      </c>
      <c r="G18" s="60">
        <v>2</v>
      </c>
      <c r="H18" s="60">
        <v>10</v>
      </c>
      <c r="I18" s="119">
        <v>15</v>
      </c>
      <c r="J18" s="60" t="s">
        <v>226</v>
      </c>
      <c r="K18" s="118">
        <v>12</v>
      </c>
      <c r="L18" s="60">
        <v>59</v>
      </c>
    </row>
    <row r="19" spans="1:12" x14ac:dyDescent="0.25">
      <c r="A19" s="119" t="s">
        <v>19</v>
      </c>
      <c r="B19" s="45" t="s">
        <v>621</v>
      </c>
      <c r="C19" s="45" t="s">
        <v>620</v>
      </c>
      <c r="D19" s="60">
        <v>6</v>
      </c>
      <c r="E19" s="60">
        <v>3</v>
      </c>
      <c r="F19" s="60">
        <v>1</v>
      </c>
      <c r="G19" s="60">
        <v>2</v>
      </c>
      <c r="H19" s="60">
        <v>10</v>
      </c>
      <c r="I19" s="119">
        <v>21</v>
      </c>
      <c r="J19" s="60" t="s">
        <v>226</v>
      </c>
      <c r="K19" s="118">
        <v>16</v>
      </c>
      <c r="L19" s="60">
        <v>55</v>
      </c>
    </row>
    <row r="20" spans="1:12" x14ac:dyDescent="0.25">
      <c r="A20" s="119" t="s">
        <v>20</v>
      </c>
      <c r="B20" s="45" t="s">
        <v>113</v>
      </c>
      <c r="C20" s="45" t="s">
        <v>108</v>
      </c>
      <c r="D20" s="60">
        <v>6</v>
      </c>
      <c r="E20" s="60">
        <v>3</v>
      </c>
      <c r="F20" s="60">
        <v>0</v>
      </c>
      <c r="G20" s="60">
        <v>3</v>
      </c>
      <c r="H20" s="60">
        <v>9</v>
      </c>
      <c r="I20" s="119">
        <v>24</v>
      </c>
      <c r="J20" s="60" t="s">
        <v>226</v>
      </c>
      <c r="K20" s="118">
        <v>21</v>
      </c>
      <c r="L20" s="60">
        <v>51</v>
      </c>
    </row>
    <row r="21" spans="1:12" x14ac:dyDescent="0.25">
      <c r="A21" s="119" t="s">
        <v>21</v>
      </c>
      <c r="B21" s="45" t="s">
        <v>555</v>
      </c>
      <c r="C21" s="45" t="s">
        <v>620</v>
      </c>
      <c r="D21" s="60">
        <v>6</v>
      </c>
      <c r="E21" s="60">
        <v>3</v>
      </c>
      <c r="F21" s="60">
        <v>0</v>
      </c>
      <c r="G21" s="60">
        <v>3</v>
      </c>
      <c r="H21" s="60">
        <v>9</v>
      </c>
      <c r="I21" s="119">
        <v>11</v>
      </c>
      <c r="J21" s="60" t="s">
        <v>226</v>
      </c>
      <c r="K21" s="118">
        <v>13</v>
      </c>
      <c r="L21" s="60">
        <v>48</v>
      </c>
    </row>
    <row r="22" spans="1:12" x14ac:dyDescent="0.25">
      <c r="A22" s="119" t="s">
        <v>22</v>
      </c>
      <c r="B22" s="45" t="s">
        <v>400</v>
      </c>
      <c r="C22" s="45" t="s">
        <v>128</v>
      </c>
      <c r="D22" s="60">
        <v>6</v>
      </c>
      <c r="E22" s="60">
        <v>3</v>
      </c>
      <c r="F22" s="60">
        <v>0</v>
      </c>
      <c r="G22" s="60">
        <v>3</v>
      </c>
      <c r="H22" s="60">
        <v>9</v>
      </c>
      <c r="I22" s="119">
        <v>21</v>
      </c>
      <c r="J22" s="60" t="s">
        <v>226</v>
      </c>
      <c r="K22" s="118">
        <v>16</v>
      </c>
      <c r="L22" s="60">
        <v>45</v>
      </c>
    </row>
    <row r="23" spans="1:12" x14ac:dyDescent="0.25">
      <c r="A23" s="119" t="s">
        <v>23</v>
      </c>
      <c r="B23" s="45" t="s">
        <v>96</v>
      </c>
      <c r="C23" s="45" t="s">
        <v>110</v>
      </c>
      <c r="D23" s="60">
        <v>6</v>
      </c>
      <c r="E23" s="60">
        <v>3</v>
      </c>
      <c r="F23" s="60">
        <v>0</v>
      </c>
      <c r="G23" s="60">
        <v>3</v>
      </c>
      <c r="H23" s="60">
        <v>9</v>
      </c>
      <c r="I23" s="119">
        <v>14</v>
      </c>
      <c r="J23" s="60" t="s">
        <v>226</v>
      </c>
      <c r="K23" s="118">
        <v>21</v>
      </c>
      <c r="L23" s="60">
        <v>42</v>
      </c>
    </row>
    <row r="24" spans="1:12" x14ac:dyDescent="0.25">
      <c r="A24" s="119" t="s">
        <v>24</v>
      </c>
      <c r="B24" s="45" t="s">
        <v>257</v>
      </c>
      <c r="C24" s="45" t="s">
        <v>233</v>
      </c>
      <c r="D24" s="60">
        <v>6</v>
      </c>
      <c r="E24" s="60">
        <v>3</v>
      </c>
      <c r="F24" s="60">
        <v>0</v>
      </c>
      <c r="G24" s="60">
        <v>3</v>
      </c>
      <c r="H24" s="60">
        <v>9</v>
      </c>
      <c r="I24" s="119">
        <v>26</v>
      </c>
      <c r="J24" s="60" t="s">
        <v>226</v>
      </c>
      <c r="K24" s="118">
        <v>18</v>
      </c>
      <c r="L24" s="60">
        <v>29</v>
      </c>
    </row>
    <row r="25" spans="1:12" x14ac:dyDescent="0.25">
      <c r="A25" s="119" t="s">
        <v>25</v>
      </c>
      <c r="B25" s="45" t="s">
        <v>276</v>
      </c>
      <c r="C25" s="45" t="s">
        <v>128</v>
      </c>
      <c r="D25" s="60">
        <v>6</v>
      </c>
      <c r="E25" s="60">
        <v>3</v>
      </c>
      <c r="F25" s="60">
        <v>0</v>
      </c>
      <c r="G25" s="60">
        <v>3</v>
      </c>
      <c r="H25" s="60">
        <v>9</v>
      </c>
      <c r="I25" s="119">
        <v>13</v>
      </c>
      <c r="J25" s="60" t="s">
        <v>226</v>
      </c>
      <c r="K25" s="118">
        <v>20</v>
      </c>
      <c r="L25" s="60">
        <v>36</v>
      </c>
    </row>
    <row r="26" spans="1:12" x14ac:dyDescent="0.25">
      <c r="A26" s="119" t="s">
        <v>26</v>
      </c>
      <c r="B26" s="45" t="s">
        <v>405</v>
      </c>
      <c r="C26" s="45" t="s">
        <v>128</v>
      </c>
      <c r="D26" s="60">
        <v>6</v>
      </c>
      <c r="E26" s="60">
        <v>3</v>
      </c>
      <c r="F26" s="60">
        <v>0</v>
      </c>
      <c r="G26" s="60">
        <v>3</v>
      </c>
      <c r="H26" s="60">
        <v>9</v>
      </c>
      <c r="I26" s="119">
        <v>18</v>
      </c>
      <c r="J26" s="60" t="s">
        <v>226</v>
      </c>
      <c r="K26" s="118">
        <v>15</v>
      </c>
      <c r="L26" s="60">
        <v>33</v>
      </c>
    </row>
    <row r="27" spans="1:12" x14ac:dyDescent="0.25">
      <c r="A27" s="119" t="s">
        <v>129</v>
      </c>
      <c r="B27" s="45" t="s">
        <v>509</v>
      </c>
      <c r="C27" s="45" t="s">
        <v>510</v>
      </c>
      <c r="D27" s="60">
        <v>6</v>
      </c>
      <c r="E27" s="60">
        <v>2</v>
      </c>
      <c r="F27" s="60">
        <v>2</v>
      </c>
      <c r="G27" s="60">
        <v>2</v>
      </c>
      <c r="H27" s="60">
        <v>8</v>
      </c>
      <c r="I27" s="119">
        <v>18</v>
      </c>
      <c r="J27" s="60" t="s">
        <v>226</v>
      </c>
      <c r="K27" s="118">
        <v>15</v>
      </c>
      <c r="L27" s="60">
        <v>30</v>
      </c>
    </row>
    <row r="28" spans="1:12" x14ac:dyDescent="0.25">
      <c r="A28" s="119" t="s">
        <v>130</v>
      </c>
      <c r="B28" s="45" t="s">
        <v>123</v>
      </c>
      <c r="C28" s="45" t="s">
        <v>128</v>
      </c>
      <c r="D28" s="60">
        <v>6</v>
      </c>
      <c r="E28" s="60">
        <v>2</v>
      </c>
      <c r="F28" s="60">
        <v>2</v>
      </c>
      <c r="G28" s="60">
        <v>2</v>
      </c>
      <c r="H28" s="60">
        <v>8</v>
      </c>
      <c r="I28" s="119">
        <v>12</v>
      </c>
      <c r="J28" s="60" t="s">
        <v>226</v>
      </c>
      <c r="K28" s="118">
        <v>16</v>
      </c>
      <c r="L28" s="60">
        <v>27</v>
      </c>
    </row>
    <row r="29" spans="1:12" x14ac:dyDescent="0.25">
      <c r="A29" s="119" t="s">
        <v>131</v>
      </c>
      <c r="B29" s="45" t="s">
        <v>88</v>
      </c>
      <c r="C29" s="45" t="s">
        <v>128</v>
      </c>
      <c r="D29" s="60">
        <v>6</v>
      </c>
      <c r="E29" s="60">
        <v>2</v>
      </c>
      <c r="F29" s="60">
        <v>1</v>
      </c>
      <c r="G29" s="60">
        <v>3</v>
      </c>
      <c r="H29" s="60">
        <v>7</v>
      </c>
      <c r="I29" s="119">
        <v>19</v>
      </c>
      <c r="J29" s="60" t="s">
        <v>226</v>
      </c>
      <c r="K29" s="118">
        <v>15</v>
      </c>
      <c r="L29" s="60">
        <v>25</v>
      </c>
    </row>
    <row r="30" spans="1:12" x14ac:dyDescent="0.25">
      <c r="A30" s="119" t="s">
        <v>132</v>
      </c>
      <c r="B30" s="45" t="s">
        <v>83</v>
      </c>
      <c r="C30" s="45" t="s">
        <v>108</v>
      </c>
      <c r="D30" s="60">
        <v>6</v>
      </c>
      <c r="E30" s="60">
        <v>2</v>
      </c>
      <c r="F30" s="60">
        <v>1</v>
      </c>
      <c r="G30" s="60">
        <v>3</v>
      </c>
      <c r="H30" s="60">
        <v>7</v>
      </c>
      <c r="I30" s="119">
        <v>15</v>
      </c>
      <c r="J30" s="60" t="s">
        <v>226</v>
      </c>
      <c r="K30" s="118">
        <v>22</v>
      </c>
      <c r="L30" s="60">
        <v>23</v>
      </c>
    </row>
    <row r="31" spans="1:12" x14ac:dyDescent="0.25">
      <c r="A31" s="119" t="s">
        <v>133</v>
      </c>
      <c r="B31" s="45" t="s">
        <v>91</v>
      </c>
      <c r="C31" s="45" t="s">
        <v>861</v>
      </c>
      <c r="D31" s="60">
        <v>6</v>
      </c>
      <c r="E31" s="60">
        <v>2</v>
      </c>
      <c r="F31" s="60">
        <v>1</v>
      </c>
      <c r="G31" s="60">
        <v>3</v>
      </c>
      <c r="H31" s="60">
        <v>7</v>
      </c>
      <c r="I31" s="119">
        <v>12</v>
      </c>
      <c r="J31" s="60" t="s">
        <v>226</v>
      </c>
      <c r="K31" s="118">
        <v>11</v>
      </c>
      <c r="L31" s="60">
        <v>21</v>
      </c>
    </row>
    <row r="32" spans="1:12" x14ac:dyDescent="0.25">
      <c r="A32" s="119" t="s">
        <v>134</v>
      </c>
      <c r="B32" s="45" t="s">
        <v>860</v>
      </c>
      <c r="C32" s="45" t="s">
        <v>861</v>
      </c>
      <c r="D32" s="60">
        <v>6</v>
      </c>
      <c r="E32" s="60">
        <v>2</v>
      </c>
      <c r="F32" s="60">
        <v>1</v>
      </c>
      <c r="G32" s="60">
        <v>3</v>
      </c>
      <c r="H32" s="60">
        <v>7</v>
      </c>
      <c r="I32" s="119">
        <v>7</v>
      </c>
      <c r="J32" s="60" t="s">
        <v>226</v>
      </c>
      <c r="K32" s="118">
        <v>5</v>
      </c>
      <c r="L32" s="60">
        <v>19</v>
      </c>
    </row>
    <row r="33" spans="1:12" x14ac:dyDescent="0.25">
      <c r="A33" s="119" t="s">
        <v>135</v>
      </c>
      <c r="B33" s="45" t="s">
        <v>558</v>
      </c>
      <c r="C33" s="45" t="s">
        <v>620</v>
      </c>
      <c r="D33" s="60">
        <v>6</v>
      </c>
      <c r="E33" s="60">
        <v>2</v>
      </c>
      <c r="F33" s="60">
        <v>0</v>
      </c>
      <c r="G33" s="60">
        <v>4</v>
      </c>
      <c r="H33" s="60">
        <v>6</v>
      </c>
      <c r="I33" s="119">
        <v>11</v>
      </c>
      <c r="J33" s="60" t="s">
        <v>226</v>
      </c>
      <c r="K33" s="118">
        <v>13</v>
      </c>
      <c r="L33" s="60">
        <v>17</v>
      </c>
    </row>
    <row r="34" spans="1:12" x14ac:dyDescent="0.25">
      <c r="A34" s="119" t="s">
        <v>136</v>
      </c>
      <c r="B34" s="45" t="s">
        <v>655</v>
      </c>
      <c r="C34" s="45" t="s">
        <v>128</v>
      </c>
      <c r="D34" s="60">
        <v>6</v>
      </c>
      <c r="E34" s="60">
        <v>2</v>
      </c>
      <c r="F34" s="60">
        <v>0</v>
      </c>
      <c r="G34" s="60">
        <v>4</v>
      </c>
      <c r="H34" s="60">
        <v>6</v>
      </c>
      <c r="I34" s="119">
        <v>22</v>
      </c>
      <c r="J34" s="60" t="s">
        <v>226</v>
      </c>
      <c r="K34" s="118">
        <v>33</v>
      </c>
      <c r="L34" s="60">
        <v>15</v>
      </c>
    </row>
    <row r="35" spans="1:12" x14ac:dyDescent="0.25">
      <c r="A35" s="119" t="s">
        <v>137</v>
      </c>
      <c r="B35" s="45" t="s">
        <v>862</v>
      </c>
      <c r="C35" s="45" t="s">
        <v>861</v>
      </c>
      <c r="D35" s="60">
        <v>6</v>
      </c>
      <c r="E35" s="60">
        <v>2</v>
      </c>
      <c r="F35" s="60">
        <v>0</v>
      </c>
      <c r="G35" s="60">
        <v>4</v>
      </c>
      <c r="H35" s="60">
        <v>6</v>
      </c>
      <c r="I35" s="119">
        <v>8</v>
      </c>
      <c r="J35" s="60" t="s">
        <v>226</v>
      </c>
      <c r="K35" s="118">
        <v>14</v>
      </c>
      <c r="L35" s="60">
        <v>13</v>
      </c>
    </row>
    <row r="36" spans="1:12" x14ac:dyDescent="0.25">
      <c r="A36" s="119" t="s">
        <v>138</v>
      </c>
      <c r="B36" s="45" t="s">
        <v>556</v>
      </c>
      <c r="C36" s="45" t="s">
        <v>620</v>
      </c>
      <c r="D36" s="60">
        <v>6</v>
      </c>
      <c r="E36" s="60">
        <v>1</v>
      </c>
      <c r="F36" s="60">
        <v>1</v>
      </c>
      <c r="G36" s="60">
        <v>4</v>
      </c>
      <c r="H36" s="60">
        <v>4</v>
      </c>
      <c r="I36" s="119">
        <v>10</v>
      </c>
      <c r="J36" s="60" t="s">
        <v>226</v>
      </c>
      <c r="K36" s="118">
        <v>17</v>
      </c>
      <c r="L36" s="60">
        <v>11</v>
      </c>
    </row>
    <row r="37" spans="1:12" x14ac:dyDescent="0.25">
      <c r="A37" s="119" t="s">
        <v>139</v>
      </c>
      <c r="B37" s="45" t="s">
        <v>863</v>
      </c>
      <c r="C37" s="45" t="s">
        <v>861</v>
      </c>
      <c r="D37" s="60">
        <v>6</v>
      </c>
      <c r="E37" s="60">
        <v>1</v>
      </c>
      <c r="F37" s="60">
        <v>1</v>
      </c>
      <c r="G37" s="60">
        <v>4</v>
      </c>
      <c r="H37" s="60">
        <v>4</v>
      </c>
      <c r="I37" s="119">
        <v>4</v>
      </c>
      <c r="J37" s="60" t="s">
        <v>226</v>
      </c>
      <c r="K37" s="118">
        <v>25</v>
      </c>
      <c r="L37" s="60">
        <v>9</v>
      </c>
    </row>
    <row r="38" spans="1:12" x14ac:dyDescent="0.25">
      <c r="A38" s="119" t="s">
        <v>140</v>
      </c>
      <c r="B38" s="45" t="s">
        <v>865</v>
      </c>
      <c r="C38" s="45" t="s">
        <v>861</v>
      </c>
      <c r="D38" s="60">
        <v>6</v>
      </c>
      <c r="E38" s="60">
        <v>1</v>
      </c>
      <c r="F38" s="60">
        <v>0</v>
      </c>
      <c r="G38" s="60">
        <v>5</v>
      </c>
      <c r="H38" s="60">
        <v>3</v>
      </c>
      <c r="I38" s="119">
        <v>7</v>
      </c>
      <c r="J38" s="60" t="s">
        <v>226</v>
      </c>
      <c r="K38" s="118">
        <v>22</v>
      </c>
      <c r="L38" s="60">
        <v>7</v>
      </c>
    </row>
    <row r="39" spans="1:12" x14ac:dyDescent="0.25">
      <c r="A39" s="119" t="s">
        <v>141</v>
      </c>
      <c r="B39" s="45" t="s">
        <v>866</v>
      </c>
      <c r="C39" s="45" t="s">
        <v>861</v>
      </c>
      <c r="D39" s="60">
        <v>6</v>
      </c>
      <c r="E39" s="60">
        <v>1</v>
      </c>
      <c r="F39" s="60">
        <v>0</v>
      </c>
      <c r="G39" s="60">
        <v>5</v>
      </c>
      <c r="H39" s="60">
        <v>3</v>
      </c>
      <c r="I39" s="119">
        <v>6</v>
      </c>
      <c r="J39" s="60" t="s">
        <v>226</v>
      </c>
      <c r="K39" s="118">
        <v>16</v>
      </c>
      <c r="L39" s="60">
        <v>5</v>
      </c>
    </row>
    <row r="40" spans="1:12" x14ac:dyDescent="0.25">
      <c r="A40" s="119" t="s">
        <v>142</v>
      </c>
      <c r="B40" s="45" t="s">
        <v>867</v>
      </c>
      <c r="C40" s="45" t="s">
        <v>619</v>
      </c>
      <c r="D40" s="60">
        <v>6</v>
      </c>
      <c r="E40" s="60">
        <v>0</v>
      </c>
      <c r="F40" s="60">
        <v>0</v>
      </c>
      <c r="G40" s="60">
        <v>6</v>
      </c>
      <c r="H40" s="60">
        <v>0</v>
      </c>
      <c r="I40" s="119">
        <v>2</v>
      </c>
      <c r="J40" s="60" t="s">
        <v>226</v>
      </c>
      <c r="K40" s="118">
        <v>31</v>
      </c>
      <c r="L40" s="60">
        <v>3</v>
      </c>
    </row>
  </sheetData>
  <mergeCells count="10">
    <mergeCell ref="G4:H4"/>
    <mergeCell ref="G5:H5"/>
    <mergeCell ref="A5:B5"/>
    <mergeCell ref="C3:F3"/>
    <mergeCell ref="C4:F4"/>
    <mergeCell ref="C5:F5"/>
    <mergeCell ref="A1:L1"/>
    <mergeCell ref="A3:B3"/>
    <mergeCell ref="A4:B4"/>
    <mergeCell ref="G3:H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8"/>
  <sheetViews>
    <sheetView workbookViewId="0">
      <selection sqref="A1:K1"/>
    </sheetView>
  </sheetViews>
  <sheetFormatPr defaultColWidth="9.21875" defaultRowHeight="13.2" x14ac:dyDescent="0.25"/>
  <cols>
    <col min="1" max="1" width="7.21875" style="42" customWidth="1"/>
    <col min="2" max="2" width="22.21875" style="27" customWidth="1"/>
    <col min="3" max="3" width="24.21875" style="27" customWidth="1"/>
    <col min="4" max="4" width="5" style="42" customWidth="1"/>
    <col min="5" max="9" width="4.21875" style="19" customWidth="1"/>
    <col min="10" max="10" width="8.5546875" style="42" customWidth="1"/>
    <col min="11" max="11" width="3.21875" style="19" customWidth="1"/>
    <col min="12" max="16384" width="9.21875" style="13"/>
  </cols>
  <sheetData>
    <row r="1" spans="1:14" ht="24" customHeight="1" x14ac:dyDescent="0.25">
      <c r="A1" s="127" t="s">
        <v>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6"/>
    </row>
    <row r="2" spans="1:14" ht="12.75" customHeight="1" x14ac:dyDescent="0.25">
      <c r="B2" s="19"/>
      <c r="C2" s="19"/>
      <c r="E2" s="14"/>
      <c r="F2" s="14"/>
      <c r="G2" s="14"/>
      <c r="H2" s="14"/>
      <c r="I2" s="14"/>
      <c r="J2" s="62"/>
    </row>
    <row r="3" spans="1:14" s="59" customFormat="1" ht="12" customHeigh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4" s="59" customFormat="1" ht="12" customHeigh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4" ht="6" customHeight="1" x14ac:dyDescent="0.25">
      <c r="A5" s="61"/>
      <c r="B5" s="56"/>
      <c r="C5" s="56"/>
      <c r="D5" s="61"/>
      <c r="E5" s="57"/>
      <c r="F5" s="57"/>
      <c r="G5" s="57"/>
      <c r="H5" s="57"/>
      <c r="I5" s="57"/>
      <c r="J5" s="61"/>
      <c r="K5" s="58"/>
    </row>
    <row r="6" spans="1:14" ht="12.75" customHeight="1" x14ac:dyDescent="0.25">
      <c r="A6" s="42" t="s">
        <v>0</v>
      </c>
      <c r="B6" s="27" t="s">
        <v>239</v>
      </c>
      <c r="C6" s="27" t="s">
        <v>114</v>
      </c>
      <c r="D6" s="42" t="s">
        <v>11</v>
      </c>
      <c r="E6" s="90">
        <v>270</v>
      </c>
      <c r="F6" s="90">
        <v>239</v>
      </c>
      <c r="G6" s="90">
        <v>205</v>
      </c>
      <c r="H6" s="91">
        <v>160</v>
      </c>
      <c r="I6" s="91">
        <v>145</v>
      </c>
      <c r="J6" s="42">
        <v>1019</v>
      </c>
      <c r="K6" s="28">
        <v>5</v>
      </c>
    </row>
    <row r="7" spans="1:14" x14ac:dyDescent="0.25">
      <c r="A7" s="42" t="s">
        <v>1</v>
      </c>
      <c r="B7" s="27" t="s">
        <v>231</v>
      </c>
      <c r="C7" s="27" t="s">
        <v>188</v>
      </c>
      <c r="D7" s="42" t="s">
        <v>11</v>
      </c>
      <c r="E7" s="90">
        <v>293</v>
      </c>
      <c r="F7" s="90">
        <v>226</v>
      </c>
      <c r="G7" s="90">
        <v>216</v>
      </c>
      <c r="H7" s="91">
        <v>140</v>
      </c>
      <c r="I7" s="91">
        <v>114</v>
      </c>
      <c r="J7" s="42">
        <v>989</v>
      </c>
      <c r="K7" s="28">
        <v>5</v>
      </c>
    </row>
    <row r="8" spans="1:14" x14ac:dyDescent="0.25">
      <c r="A8" s="42" t="s">
        <v>4</v>
      </c>
      <c r="B8" s="27" t="s">
        <v>194</v>
      </c>
      <c r="C8" s="27" t="s">
        <v>188</v>
      </c>
      <c r="D8" s="42" t="s">
        <v>11</v>
      </c>
      <c r="E8" s="90">
        <v>266</v>
      </c>
      <c r="F8" s="90">
        <v>215</v>
      </c>
      <c r="G8" s="90">
        <v>177</v>
      </c>
      <c r="H8" s="91">
        <v>150</v>
      </c>
      <c r="I8" s="91">
        <v>129</v>
      </c>
      <c r="J8" s="42">
        <v>937</v>
      </c>
      <c r="K8" s="28">
        <v>5</v>
      </c>
    </row>
    <row r="9" spans="1:14" x14ac:dyDescent="0.25">
      <c r="A9" s="42" t="s">
        <v>5</v>
      </c>
      <c r="B9" s="27" t="s">
        <v>227</v>
      </c>
      <c r="C9" s="27" t="s">
        <v>112</v>
      </c>
      <c r="D9" s="42" t="s">
        <v>11</v>
      </c>
      <c r="E9" s="90">
        <v>283</v>
      </c>
      <c r="F9" s="90">
        <v>191</v>
      </c>
      <c r="G9" s="90">
        <v>170</v>
      </c>
      <c r="H9" s="91">
        <v>154</v>
      </c>
      <c r="I9" s="91">
        <v>117</v>
      </c>
      <c r="J9" s="42">
        <v>915</v>
      </c>
      <c r="K9" s="28">
        <v>5</v>
      </c>
    </row>
    <row r="10" spans="1:14" x14ac:dyDescent="0.25">
      <c r="A10" s="42" t="s">
        <v>6</v>
      </c>
      <c r="B10" s="27" t="s">
        <v>195</v>
      </c>
      <c r="C10" s="27" t="s">
        <v>188</v>
      </c>
      <c r="D10" s="42" t="s">
        <v>11</v>
      </c>
      <c r="E10" s="90">
        <v>260</v>
      </c>
      <c r="F10" s="90">
        <v>231</v>
      </c>
      <c r="G10" s="90">
        <v>206</v>
      </c>
      <c r="H10" s="91">
        <v>91</v>
      </c>
      <c r="I10" s="91">
        <v>83</v>
      </c>
      <c r="J10" s="42">
        <v>871</v>
      </c>
      <c r="K10" s="28">
        <v>5</v>
      </c>
    </row>
    <row r="11" spans="1:14" x14ac:dyDescent="0.25">
      <c r="A11" s="42" t="s">
        <v>7</v>
      </c>
      <c r="B11" s="27" t="s">
        <v>229</v>
      </c>
      <c r="C11" s="27" t="s">
        <v>115</v>
      </c>
      <c r="D11" s="42" t="s">
        <v>11</v>
      </c>
      <c r="E11" s="90">
        <v>252</v>
      </c>
      <c r="F11" s="90">
        <v>209</v>
      </c>
      <c r="G11" s="90">
        <v>200</v>
      </c>
      <c r="H11" s="91">
        <v>135</v>
      </c>
      <c r="I11" s="91">
        <v>70</v>
      </c>
      <c r="J11" s="42">
        <v>866</v>
      </c>
      <c r="K11" s="28">
        <v>5</v>
      </c>
    </row>
    <row r="12" spans="1:14" x14ac:dyDescent="0.25">
      <c r="A12" s="42" t="s">
        <v>8</v>
      </c>
      <c r="B12" s="27" t="s">
        <v>243</v>
      </c>
      <c r="C12" s="27" t="s">
        <v>114</v>
      </c>
      <c r="D12" s="42" t="s">
        <v>11</v>
      </c>
      <c r="E12" s="90">
        <v>297</v>
      </c>
      <c r="F12" s="90">
        <v>196</v>
      </c>
      <c r="G12" s="90">
        <v>174</v>
      </c>
      <c r="H12" s="91">
        <v>116</v>
      </c>
      <c r="I12" s="91">
        <v>74</v>
      </c>
      <c r="J12" s="42">
        <v>857</v>
      </c>
      <c r="K12" s="28">
        <v>5</v>
      </c>
    </row>
    <row r="13" spans="1:14" x14ac:dyDescent="0.25">
      <c r="A13" s="42" t="s">
        <v>9</v>
      </c>
      <c r="B13" s="27" t="s">
        <v>86</v>
      </c>
      <c r="C13" s="27" t="s">
        <v>108</v>
      </c>
      <c r="D13" s="42" t="s">
        <v>11</v>
      </c>
      <c r="E13" s="90">
        <v>261</v>
      </c>
      <c r="F13" s="90">
        <v>256</v>
      </c>
      <c r="G13" s="90">
        <v>144</v>
      </c>
      <c r="H13" s="91">
        <v>144</v>
      </c>
      <c r="I13" s="91">
        <v>21</v>
      </c>
      <c r="J13" s="42">
        <v>826</v>
      </c>
      <c r="K13" s="28">
        <v>5</v>
      </c>
    </row>
    <row r="14" spans="1:14" x14ac:dyDescent="0.25">
      <c r="A14" s="42" t="s">
        <v>15</v>
      </c>
      <c r="B14" s="27" t="s">
        <v>77</v>
      </c>
      <c r="C14" s="27" t="s">
        <v>108</v>
      </c>
      <c r="D14" s="42" t="s">
        <v>11</v>
      </c>
      <c r="E14" s="90">
        <v>298</v>
      </c>
      <c r="F14" s="90">
        <v>261</v>
      </c>
      <c r="G14" s="90">
        <v>107</v>
      </c>
      <c r="H14" s="91">
        <v>96</v>
      </c>
      <c r="I14" s="91">
        <v>51</v>
      </c>
      <c r="J14" s="42">
        <v>813</v>
      </c>
      <c r="K14" s="28">
        <v>5</v>
      </c>
    </row>
    <row r="15" spans="1:14" x14ac:dyDescent="0.25">
      <c r="A15" s="42" t="s">
        <v>16</v>
      </c>
      <c r="B15" s="27" t="s">
        <v>117</v>
      </c>
      <c r="C15" s="27" t="s">
        <v>128</v>
      </c>
      <c r="D15" s="42" t="s">
        <v>11</v>
      </c>
      <c r="E15" s="90">
        <v>236</v>
      </c>
      <c r="F15" s="90">
        <v>187</v>
      </c>
      <c r="G15" s="90">
        <v>146</v>
      </c>
      <c r="H15" s="91">
        <v>144</v>
      </c>
      <c r="I15" s="91">
        <v>94</v>
      </c>
      <c r="J15" s="42">
        <v>807</v>
      </c>
      <c r="K15" s="28">
        <v>5</v>
      </c>
    </row>
    <row r="16" spans="1:14" x14ac:dyDescent="0.25">
      <c r="A16" s="42" t="s">
        <v>17</v>
      </c>
      <c r="B16" s="27" t="s">
        <v>234</v>
      </c>
      <c r="C16" s="27" t="s">
        <v>188</v>
      </c>
      <c r="D16" s="42" t="s">
        <v>27</v>
      </c>
      <c r="E16" s="90">
        <v>247</v>
      </c>
      <c r="F16" s="90">
        <v>217</v>
      </c>
      <c r="G16" s="90">
        <v>156</v>
      </c>
      <c r="H16" s="91">
        <v>133</v>
      </c>
      <c r="I16" s="91">
        <v>48</v>
      </c>
      <c r="J16" s="42">
        <v>801</v>
      </c>
      <c r="K16" s="28">
        <v>5</v>
      </c>
    </row>
    <row r="17" spans="1:11" x14ac:dyDescent="0.25">
      <c r="A17" s="42" t="s">
        <v>18</v>
      </c>
      <c r="B17" s="27" t="s">
        <v>88</v>
      </c>
      <c r="C17" s="27" t="s">
        <v>128</v>
      </c>
      <c r="D17" s="42" t="s">
        <v>12</v>
      </c>
      <c r="E17" s="90">
        <v>237</v>
      </c>
      <c r="F17" s="90">
        <v>182</v>
      </c>
      <c r="G17" s="90">
        <v>162</v>
      </c>
      <c r="H17" s="91">
        <v>110</v>
      </c>
      <c r="I17" s="91">
        <v>102</v>
      </c>
      <c r="J17" s="42">
        <v>793</v>
      </c>
      <c r="K17" s="28">
        <v>5</v>
      </c>
    </row>
    <row r="18" spans="1:11" x14ac:dyDescent="0.25">
      <c r="A18" s="42" t="s">
        <v>19</v>
      </c>
      <c r="B18" s="27" t="s">
        <v>196</v>
      </c>
      <c r="C18" s="27" t="s">
        <v>188</v>
      </c>
      <c r="D18" s="42" t="s">
        <v>11</v>
      </c>
      <c r="E18" s="90">
        <v>278</v>
      </c>
      <c r="F18" s="90">
        <v>201</v>
      </c>
      <c r="G18" s="90">
        <v>150</v>
      </c>
      <c r="H18" s="91">
        <v>88</v>
      </c>
      <c r="I18" s="91">
        <v>76</v>
      </c>
      <c r="J18" s="42">
        <v>793</v>
      </c>
      <c r="K18" s="28">
        <v>5</v>
      </c>
    </row>
    <row r="19" spans="1:11" x14ac:dyDescent="0.25">
      <c r="A19" s="42" t="s">
        <v>20</v>
      </c>
      <c r="B19" s="27" t="s">
        <v>398</v>
      </c>
      <c r="C19" s="27" t="s">
        <v>263</v>
      </c>
      <c r="D19" s="42" t="s">
        <v>11</v>
      </c>
      <c r="E19" s="90">
        <v>251</v>
      </c>
      <c r="F19" s="90">
        <v>212</v>
      </c>
      <c r="G19" s="90">
        <v>189</v>
      </c>
      <c r="H19" s="91">
        <v>115</v>
      </c>
      <c r="I19" s="91">
        <v>22</v>
      </c>
      <c r="J19" s="42">
        <v>789</v>
      </c>
      <c r="K19" s="28">
        <v>5</v>
      </c>
    </row>
    <row r="20" spans="1:11" x14ac:dyDescent="0.25">
      <c r="A20" s="42" t="s">
        <v>21</v>
      </c>
      <c r="B20" s="27" t="s">
        <v>207</v>
      </c>
      <c r="C20" s="27" t="s">
        <v>188</v>
      </c>
      <c r="D20" s="42" t="s">
        <v>11</v>
      </c>
      <c r="E20" s="90">
        <v>234</v>
      </c>
      <c r="F20" s="90">
        <v>221</v>
      </c>
      <c r="G20" s="90">
        <v>173</v>
      </c>
      <c r="H20" s="91">
        <v>82</v>
      </c>
      <c r="I20" s="91">
        <v>75</v>
      </c>
      <c r="J20" s="42">
        <v>785</v>
      </c>
      <c r="K20" s="28">
        <v>5</v>
      </c>
    </row>
    <row r="21" spans="1:11" x14ac:dyDescent="0.25">
      <c r="A21" s="42" t="s">
        <v>22</v>
      </c>
      <c r="B21" s="27" t="s">
        <v>262</v>
      </c>
      <c r="C21" s="27" t="s">
        <v>263</v>
      </c>
      <c r="D21" s="42" t="s">
        <v>11</v>
      </c>
      <c r="E21" s="90">
        <v>207</v>
      </c>
      <c r="F21" s="90">
        <v>156</v>
      </c>
      <c r="G21" s="90">
        <v>148</v>
      </c>
      <c r="H21" s="91">
        <v>172</v>
      </c>
      <c r="I21" s="91">
        <v>96</v>
      </c>
      <c r="J21" s="42">
        <v>779</v>
      </c>
      <c r="K21" s="28">
        <v>5</v>
      </c>
    </row>
    <row r="22" spans="1:11" x14ac:dyDescent="0.25">
      <c r="A22" s="42" t="s">
        <v>23</v>
      </c>
      <c r="B22" s="27" t="s">
        <v>463</v>
      </c>
      <c r="C22" s="27" t="s">
        <v>233</v>
      </c>
      <c r="D22" s="42" t="s">
        <v>11</v>
      </c>
      <c r="E22" s="90">
        <v>225</v>
      </c>
      <c r="F22" s="90">
        <v>165</v>
      </c>
      <c r="G22" s="90">
        <v>152</v>
      </c>
      <c r="H22" s="91">
        <v>150</v>
      </c>
      <c r="I22" s="91">
        <v>84</v>
      </c>
      <c r="J22" s="42">
        <v>776</v>
      </c>
      <c r="K22" s="28">
        <v>5</v>
      </c>
    </row>
    <row r="23" spans="1:11" x14ac:dyDescent="0.25">
      <c r="A23" s="42" t="s">
        <v>24</v>
      </c>
      <c r="B23" s="27" t="s">
        <v>232</v>
      </c>
      <c r="C23" s="27" t="s">
        <v>233</v>
      </c>
      <c r="D23" s="42" t="s">
        <v>11</v>
      </c>
      <c r="E23" s="90">
        <v>282</v>
      </c>
      <c r="F23" s="90">
        <v>221</v>
      </c>
      <c r="G23" s="90">
        <v>178</v>
      </c>
      <c r="H23" s="91">
        <v>93</v>
      </c>
      <c r="I23" s="91" t="s">
        <v>10</v>
      </c>
      <c r="J23" s="42">
        <v>774</v>
      </c>
      <c r="K23" s="28">
        <v>4</v>
      </c>
    </row>
    <row r="24" spans="1:11" x14ac:dyDescent="0.25">
      <c r="A24" s="42" t="s">
        <v>25</v>
      </c>
      <c r="B24" s="27" t="s">
        <v>244</v>
      </c>
      <c r="C24" s="27" t="s">
        <v>237</v>
      </c>
      <c r="D24" s="42" t="s">
        <v>11</v>
      </c>
      <c r="E24" s="90">
        <v>204</v>
      </c>
      <c r="F24" s="90">
        <v>193</v>
      </c>
      <c r="G24" s="90">
        <v>159</v>
      </c>
      <c r="H24" s="91">
        <v>105</v>
      </c>
      <c r="I24" s="91">
        <v>100</v>
      </c>
      <c r="J24" s="42">
        <v>761</v>
      </c>
      <c r="K24" s="28">
        <v>5</v>
      </c>
    </row>
    <row r="25" spans="1:11" x14ac:dyDescent="0.25">
      <c r="A25" s="42" t="s">
        <v>26</v>
      </c>
      <c r="B25" s="27" t="s">
        <v>254</v>
      </c>
      <c r="C25" s="27" t="s">
        <v>246</v>
      </c>
      <c r="D25" s="42" t="s">
        <v>34</v>
      </c>
      <c r="E25" s="90">
        <v>213</v>
      </c>
      <c r="F25" s="90">
        <v>177</v>
      </c>
      <c r="G25" s="90">
        <v>168</v>
      </c>
      <c r="H25" s="91">
        <v>130</v>
      </c>
      <c r="I25" s="91">
        <v>64</v>
      </c>
      <c r="J25" s="42">
        <v>752</v>
      </c>
      <c r="K25" s="28">
        <v>5</v>
      </c>
    </row>
    <row r="26" spans="1:11" x14ac:dyDescent="0.25">
      <c r="A26" s="42" t="s">
        <v>129</v>
      </c>
      <c r="B26" s="27" t="s">
        <v>85</v>
      </c>
      <c r="C26" s="27" t="s">
        <v>114</v>
      </c>
      <c r="D26" s="42" t="s">
        <v>12</v>
      </c>
      <c r="E26" s="90">
        <v>174</v>
      </c>
      <c r="F26" s="90">
        <v>166</v>
      </c>
      <c r="G26" s="90">
        <v>155</v>
      </c>
      <c r="H26" s="91">
        <v>129</v>
      </c>
      <c r="I26" s="91">
        <v>123</v>
      </c>
      <c r="J26" s="42">
        <v>747</v>
      </c>
      <c r="K26" s="28">
        <v>5</v>
      </c>
    </row>
    <row r="27" spans="1:11" x14ac:dyDescent="0.25">
      <c r="A27" s="42" t="s">
        <v>130</v>
      </c>
      <c r="B27" s="27" t="s">
        <v>253</v>
      </c>
      <c r="C27" s="27" t="s">
        <v>128</v>
      </c>
      <c r="D27" s="42" t="s">
        <v>11</v>
      </c>
      <c r="E27" s="90">
        <v>174</v>
      </c>
      <c r="F27" s="90">
        <v>163</v>
      </c>
      <c r="G27" s="90">
        <v>154</v>
      </c>
      <c r="H27" s="91">
        <v>126</v>
      </c>
      <c r="I27" s="91">
        <v>120</v>
      </c>
      <c r="J27" s="42">
        <v>737</v>
      </c>
      <c r="K27" s="28">
        <v>5</v>
      </c>
    </row>
    <row r="28" spans="1:11" x14ac:dyDescent="0.25">
      <c r="A28" s="42" t="s">
        <v>131</v>
      </c>
      <c r="B28" s="27" t="s">
        <v>460</v>
      </c>
      <c r="C28" s="27" t="s">
        <v>108</v>
      </c>
      <c r="D28" s="42" t="s">
        <v>11</v>
      </c>
      <c r="E28" s="90">
        <v>226</v>
      </c>
      <c r="F28" s="90">
        <v>207</v>
      </c>
      <c r="G28" s="90">
        <v>168</v>
      </c>
      <c r="H28" s="91">
        <v>131</v>
      </c>
      <c r="I28" s="91" t="s">
        <v>10</v>
      </c>
      <c r="J28" s="42">
        <v>732</v>
      </c>
      <c r="K28" s="28">
        <v>4</v>
      </c>
    </row>
    <row r="29" spans="1:11" x14ac:dyDescent="0.25">
      <c r="A29" s="42" t="s">
        <v>132</v>
      </c>
      <c r="B29" s="27" t="s">
        <v>257</v>
      </c>
      <c r="C29" s="27" t="s">
        <v>233</v>
      </c>
      <c r="D29" s="42" t="s">
        <v>11</v>
      </c>
      <c r="E29" s="90">
        <v>180</v>
      </c>
      <c r="F29" s="90">
        <v>164</v>
      </c>
      <c r="G29" s="90">
        <v>151</v>
      </c>
      <c r="H29" s="91">
        <v>187</v>
      </c>
      <c r="I29" s="91">
        <v>29</v>
      </c>
      <c r="J29" s="42">
        <v>711</v>
      </c>
      <c r="K29" s="28">
        <v>5</v>
      </c>
    </row>
    <row r="30" spans="1:11" x14ac:dyDescent="0.25">
      <c r="A30" s="42" t="s">
        <v>133</v>
      </c>
      <c r="B30" s="27" t="s">
        <v>116</v>
      </c>
      <c r="C30" s="27" t="s">
        <v>128</v>
      </c>
      <c r="D30" s="42" t="s">
        <v>11</v>
      </c>
      <c r="E30" s="90">
        <v>210</v>
      </c>
      <c r="F30" s="90">
        <v>180</v>
      </c>
      <c r="G30" s="90">
        <v>136</v>
      </c>
      <c r="H30" s="91">
        <v>92</v>
      </c>
      <c r="I30" s="91">
        <v>73</v>
      </c>
      <c r="J30" s="42">
        <v>691</v>
      </c>
      <c r="K30" s="28">
        <v>5</v>
      </c>
    </row>
    <row r="31" spans="1:11" x14ac:dyDescent="0.25">
      <c r="A31" s="42" t="s">
        <v>134</v>
      </c>
      <c r="B31" s="27" t="s">
        <v>247</v>
      </c>
      <c r="C31" s="27" t="s">
        <v>233</v>
      </c>
      <c r="D31" s="42" t="s">
        <v>27</v>
      </c>
      <c r="E31" s="90">
        <v>200</v>
      </c>
      <c r="F31" s="90">
        <v>181</v>
      </c>
      <c r="G31" s="90">
        <v>119</v>
      </c>
      <c r="H31" s="91">
        <v>115</v>
      </c>
      <c r="I31" s="91">
        <v>67</v>
      </c>
      <c r="J31" s="42">
        <v>682</v>
      </c>
      <c r="K31" s="28">
        <v>5</v>
      </c>
    </row>
    <row r="32" spans="1:11" x14ac:dyDescent="0.25">
      <c r="A32" s="42" t="s">
        <v>135</v>
      </c>
      <c r="B32" s="27" t="s">
        <v>264</v>
      </c>
      <c r="C32" s="27" t="s">
        <v>128</v>
      </c>
      <c r="D32" s="42" t="s">
        <v>34</v>
      </c>
      <c r="E32" s="90">
        <v>203</v>
      </c>
      <c r="F32" s="90">
        <v>192</v>
      </c>
      <c r="G32" s="90">
        <v>128</v>
      </c>
      <c r="H32" s="91">
        <v>77</v>
      </c>
      <c r="I32" s="91">
        <v>53</v>
      </c>
      <c r="J32" s="42">
        <v>653</v>
      </c>
      <c r="K32" s="28">
        <v>5</v>
      </c>
    </row>
    <row r="33" spans="1:11" x14ac:dyDescent="0.25">
      <c r="A33" s="42" t="s">
        <v>136</v>
      </c>
      <c r="B33" s="27" t="s">
        <v>245</v>
      </c>
      <c r="C33" s="27" t="s">
        <v>246</v>
      </c>
      <c r="D33" s="42" t="s">
        <v>11</v>
      </c>
      <c r="E33" s="90">
        <v>197</v>
      </c>
      <c r="F33" s="90">
        <v>190</v>
      </c>
      <c r="G33" s="90">
        <v>168</v>
      </c>
      <c r="H33" s="91">
        <v>73</v>
      </c>
      <c r="I33" s="91" t="s">
        <v>10</v>
      </c>
      <c r="J33" s="42">
        <v>628</v>
      </c>
      <c r="K33" s="28">
        <v>4</v>
      </c>
    </row>
    <row r="34" spans="1:11" x14ac:dyDescent="0.25">
      <c r="A34" s="42" t="s">
        <v>137</v>
      </c>
      <c r="B34" s="27" t="s">
        <v>230</v>
      </c>
      <c r="C34" s="27" t="s">
        <v>128</v>
      </c>
      <c r="D34" s="42" t="s">
        <v>11</v>
      </c>
      <c r="E34" s="90">
        <v>244</v>
      </c>
      <c r="F34" s="90">
        <v>121</v>
      </c>
      <c r="G34" s="90">
        <v>93</v>
      </c>
      <c r="H34" s="91">
        <v>102</v>
      </c>
      <c r="I34" s="91">
        <v>60</v>
      </c>
      <c r="J34" s="42">
        <v>620</v>
      </c>
      <c r="K34" s="28">
        <v>5</v>
      </c>
    </row>
    <row r="35" spans="1:11" x14ac:dyDescent="0.25">
      <c r="A35" s="42" t="s">
        <v>138</v>
      </c>
      <c r="B35" s="27" t="s">
        <v>255</v>
      </c>
      <c r="C35" s="27" t="s">
        <v>233</v>
      </c>
      <c r="D35" s="42" t="s">
        <v>27</v>
      </c>
      <c r="E35" s="90">
        <v>178</v>
      </c>
      <c r="F35" s="90">
        <v>159</v>
      </c>
      <c r="G35" s="90">
        <v>146</v>
      </c>
      <c r="H35" s="91">
        <v>69</v>
      </c>
      <c r="I35" s="91">
        <v>68</v>
      </c>
      <c r="J35" s="42">
        <v>620</v>
      </c>
      <c r="K35" s="28">
        <v>5</v>
      </c>
    </row>
    <row r="36" spans="1:11" x14ac:dyDescent="0.25">
      <c r="A36" s="42" t="s">
        <v>139</v>
      </c>
      <c r="B36" s="27" t="s">
        <v>238</v>
      </c>
      <c r="C36" s="27" t="s">
        <v>114</v>
      </c>
      <c r="D36" s="42" t="s">
        <v>11</v>
      </c>
      <c r="E36" s="90">
        <v>208</v>
      </c>
      <c r="F36" s="90">
        <v>180</v>
      </c>
      <c r="G36" s="90" t="s">
        <v>10</v>
      </c>
      <c r="H36" s="91">
        <v>127</v>
      </c>
      <c r="I36" s="91">
        <v>101</v>
      </c>
      <c r="J36" s="42">
        <v>616</v>
      </c>
      <c r="K36" s="28">
        <v>4</v>
      </c>
    </row>
    <row r="37" spans="1:11" x14ac:dyDescent="0.25">
      <c r="A37" s="42" t="s">
        <v>140</v>
      </c>
      <c r="B37" s="27" t="s">
        <v>79</v>
      </c>
      <c r="C37" s="27" t="s">
        <v>114</v>
      </c>
      <c r="D37" s="42" t="s">
        <v>11</v>
      </c>
      <c r="E37" s="90">
        <v>152</v>
      </c>
      <c r="F37" s="90">
        <v>132</v>
      </c>
      <c r="G37" s="90">
        <v>112</v>
      </c>
      <c r="H37" s="91">
        <v>113</v>
      </c>
      <c r="I37" s="91">
        <v>107</v>
      </c>
      <c r="J37" s="42">
        <v>616</v>
      </c>
      <c r="K37" s="28">
        <v>5</v>
      </c>
    </row>
    <row r="38" spans="1:11" x14ac:dyDescent="0.25">
      <c r="A38" s="42" t="s">
        <v>141</v>
      </c>
      <c r="B38" s="27" t="s">
        <v>192</v>
      </c>
      <c r="C38" s="27" t="s">
        <v>193</v>
      </c>
      <c r="D38" s="42" t="s">
        <v>11</v>
      </c>
      <c r="E38" s="90">
        <v>183</v>
      </c>
      <c r="F38" s="90">
        <v>176</v>
      </c>
      <c r="G38" s="90">
        <v>135</v>
      </c>
      <c r="H38" s="91">
        <v>63</v>
      </c>
      <c r="I38" s="91">
        <v>58</v>
      </c>
      <c r="J38" s="42">
        <v>615</v>
      </c>
      <c r="K38" s="28">
        <v>5</v>
      </c>
    </row>
    <row r="39" spans="1:11" x14ac:dyDescent="0.25">
      <c r="A39" s="42" t="s">
        <v>142</v>
      </c>
      <c r="B39" s="27" t="s">
        <v>265</v>
      </c>
      <c r="C39" s="27" t="s">
        <v>128</v>
      </c>
      <c r="D39" s="42" t="s">
        <v>12</v>
      </c>
      <c r="E39" s="90">
        <v>198</v>
      </c>
      <c r="F39" s="90">
        <v>122</v>
      </c>
      <c r="G39" s="90" t="s">
        <v>10</v>
      </c>
      <c r="H39" s="91">
        <v>162</v>
      </c>
      <c r="I39" s="91">
        <v>128</v>
      </c>
      <c r="J39" s="42">
        <v>610</v>
      </c>
      <c r="K39" s="28">
        <v>4</v>
      </c>
    </row>
    <row r="40" spans="1:11" x14ac:dyDescent="0.25">
      <c r="A40" s="42" t="s">
        <v>143</v>
      </c>
      <c r="B40" s="27" t="s">
        <v>285</v>
      </c>
      <c r="C40" s="27" t="s">
        <v>61</v>
      </c>
      <c r="D40" s="42" t="s">
        <v>34</v>
      </c>
      <c r="E40" s="90">
        <v>170</v>
      </c>
      <c r="F40" s="90">
        <v>126</v>
      </c>
      <c r="G40" s="90">
        <v>116</v>
      </c>
      <c r="H40" s="91">
        <v>108</v>
      </c>
      <c r="I40" s="91">
        <v>88</v>
      </c>
      <c r="J40" s="42">
        <v>608</v>
      </c>
      <c r="K40" s="28">
        <v>5</v>
      </c>
    </row>
    <row r="41" spans="1:11" x14ac:dyDescent="0.25">
      <c r="A41" s="42" t="s">
        <v>144</v>
      </c>
      <c r="B41" s="27" t="s">
        <v>83</v>
      </c>
      <c r="C41" s="27" t="s">
        <v>108</v>
      </c>
      <c r="D41" s="42" t="s">
        <v>11</v>
      </c>
      <c r="E41" s="90">
        <v>224</v>
      </c>
      <c r="F41" s="90">
        <v>172</v>
      </c>
      <c r="G41" s="90">
        <v>150</v>
      </c>
      <c r="H41" s="91">
        <v>27</v>
      </c>
      <c r="I41" s="91">
        <v>23</v>
      </c>
      <c r="J41" s="42">
        <v>596</v>
      </c>
      <c r="K41" s="28">
        <v>5</v>
      </c>
    </row>
    <row r="42" spans="1:11" x14ac:dyDescent="0.25">
      <c r="A42" s="42" t="s">
        <v>145</v>
      </c>
      <c r="B42" s="27" t="s">
        <v>89</v>
      </c>
      <c r="C42" s="27" t="s">
        <v>115</v>
      </c>
      <c r="D42" s="42" t="s">
        <v>34</v>
      </c>
      <c r="E42" s="90">
        <v>172</v>
      </c>
      <c r="F42" s="90">
        <v>153</v>
      </c>
      <c r="G42" s="90">
        <v>118</v>
      </c>
      <c r="H42" s="91">
        <v>100</v>
      </c>
      <c r="I42" s="91">
        <v>40</v>
      </c>
      <c r="J42" s="42">
        <v>583</v>
      </c>
      <c r="K42" s="28">
        <v>5</v>
      </c>
    </row>
    <row r="43" spans="1:11" x14ac:dyDescent="0.25">
      <c r="A43" s="42" t="s">
        <v>146</v>
      </c>
      <c r="B43" s="27" t="s">
        <v>266</v>
      </c>
      <c r="C43" s="27" t="s">
        <v>233</v>
      </c>
      <c r="D43" s="42" t="s">
        <v>27</v>
      </c>
      <c r="E43" s="90">
        <v>189</v>
      </c>
      <c r="F43" s="90">
        <v>120</v>
      </c>
      <c r="G43" s="90">
        <v>105</v>
      </c>
      <c r="H43" s="91">
        <v>83</v>
      </c>
      <c r="I43" s="91">
        <v>56</v>
      </c>
      <c r="J43" s="42">
        <v>553</v>
      </c>
      <c r="K43" s="28">
        <v>5</v>
      </c>
    </row>
    <row r="44" spans="1:11" x14ac:dyDescent="0.25">
      <c r="A44" s="42" t="s">
        <v>147</v>
      </c>
      <c r="B44" s="27" t="s">
        <v>260</v>
      </c>
      <c r="C44" s="27" t="s">
        <v>115</v>
      </c>
      <c r="D44" s="42" t="s">
        <v>11</v>
      </c>
      <c r="E44" s="90">
        <v>230</v>
      </c>
      <c r="F44" s="90">
        <v>142</v>
      </c>
      <c r="G44" s="90" t="s">
        <v>10</v>
      </c>
      <c r="H44" s="91">
        <v>177</v>
      </c>
      <c r="I44" s="91" t="s">
        <v>10</v>
      </c>
      <c r="J44" s="42">
        <v>549</v>
      </c>
      <c r="K44" s="28">
        <v>3</v>
      </c>
    </row>
    <row r="45" spans="1:11" x14ac:dyDescent="0.25">
      <c r="A45" s="42" t="s">
        <v>148</v>
      </c>
      <c r="B45" s="27" t="s">
        <v>118</v>
      </c>
      <c r="C45" s="27" t="s">
        <v>128</v>
      </c>
      <c r="D45" s="42" t="s">
        <v>34</v>
      </c>
      <c r="E45" s="90">
        <v>164</v>
      </c>
      <c r="F45" s="90">
        <v>143</v>
      </c>
      <c r="G45" s="90">
        <v>80</v>
      </c>
      <c r="H45" s="91">
        <v>92</v>
      </c>
      <c r="I45" s="91">
        <v>67</v>
      </c>
      <c r="J45" s="42">
        <v>546</v>
      </c>
      <c r="K45" s="28">
        <v>5</v>
      </c>
    </row>
    <row r="46" spans="1:11" x14ac:dyDescent="0.25">
      <c r="A46" s="42" t="s">
        <v>149</v>
      </c>
      <c r="B46" s="27" t="s">
        <v>248</v>
      </c>
      <c r="C46" s="27" t="s">
        <v>233</v>
      </c>
      <c r="D46" s="42" t="s">
        <v>11</v>
      </c>
      <c r="E46" s="90">
        <v>186</v>
      </c>
      <c r="F46" s="90">
        <v>179</v>
      </c>
      <c r="G46" s="90">
        <v>125</v>
      </c>
      <c r="H46" s="91">
        <v>45</v>
      </c>
      <c r="I46" s="91" t="s">
        <v>10</v>
      </c>
      <c r="J46" s="42">
        <v>535</v>
      </c>
      <c r="K46" s="28">
        <v>4</v>
      </c>
    </row>
    <row r="47" spans="1:11" x14ac:dyDescent="0.25">
      <c r="A47" s="42" t="s">
        <v>150</v>
      </c>
      <c r="B47" s="27" t="s">
        <v>236</v>
      </c>
      <c r="C47" s="27" t="s">
        <v>237</v>
      </c>
      <c r="D47" s="42" t="s">
        <v>12</v>
      </c>
      <c r="E47" s="90">
        <v>211</v>
      </c>
      <c r="F47" s="90">
        <v>139</v>
      </c>
      <c r="G47" s="90">
        <v>120</v>
      </c>
      <c r="H47" s="91">
        <v>60</v>
      </c>
      <c r="I47" s="91" t="s">
        <v>10</v>
      </c>
      <c r="J47" s="42">
        <v>530</v>
      </c>
      <c r="K47" s="28">
        <v>4</v>
      </c>
    </row>
    <row r="48" spans="1:11" x14ac:dyDescent="0.25">
      <c r="A48" s="42" t="s">
        <v>151</v>
      </c>
      <c r="B48" s="27" t="s">
        <v>250</v>
      </c>
      <c r="C48" s="27" t="s">
        <v>246</v>
      </c>
      <c r="D48" s="42" t="s">
        <v>12</v>
      </c>
      <c r="E48" s="90">
        <v>169</v>
      </c>
      <c r="F48" s="90">
        <v>133</v>
      </c>
      <c r="G48" s="90">
        <v>95</v>
      </c>
      <c r="H48" s="91">
        <v>84</v>
      </c>
      <c r="I48" s="91">
        <v>41</v>
      </c>
      <c r="J48" s="42">
        <v>522</v>
      </c>
      <c r="K48" s="28">
        <v>5</v>
      </c>
    </row>
    <row r="49" spans="1:11" x14ac:dyDescent="0.25">
      <c r="A49" s="42" t="s">
        <v>152</v>
      </c>
      <c r="B49" s="27" t="s">
        <v>284</v>
      </c>
      <c r="C49" s="27" t="s">
        <v>237</v>
      </c>
      <c r="D49" s="42" t="s">
        <v>11</v>
      </c>
      <c r="E49" s="90">
        <v>185</v>
      </c>
      <c r="F49" s="90">
        <v>97</v>
      </c>
      <c r="G49" s="90">
        <v>95</v>
      </c>
      <c r="H49" s="91">
        <v>81</v>
      </c>
      <c r="I49" s="91">
        <v>59</v>
      </c>
      <c r="J49" s="42">
        <v>517</v>
      </c>
      <c r="K49" s="28">
        <v>5</v>
      </c>
    </row>
    <row r="50" spans="1:11" x14ac:dyDescent="0.25">
      <c r="A50" s="42" t="s">
        <v>153</v>
      </c>
      <c r="B50" s="27" t="s">
        <v>90</v>
      </c>
      <c r="C50" s="27" t="s">
        <v>115</v>
      </c>
      <c r="D50" s="42" t="s">
        <v>11</v>
      </c>
      <c r="E50" s="90">
        <v>140</v>
      </c>
      <c r="F50" s="90">
        <v>114</v>
      </c>
      <c r="G50" s="90">
        <v>93</v>
      </c>
      <c r="H50" s="91">
        <v>98</v>
      </c>
      <c r="I50" s="91">
        <v>58</v>
      </c>
      <c r="J50" s="42">
        <v>503</v>
      </c>
      <c r="K50" s="28">
        <v>5</v>
      </c>
    </row>
    <row r="51" spans="1:11" x14ac:dyDescent="0.25">
      <c r="A51" s="42" t="s">
        <v>154</v>
      </c>
      <c r="B51" s="27" t="s">
        <v>272</v>
      </c>
      <c r="C51" s="27" t="s">
        <v>188</v>
      </c>
      <c r="D51" s="42" t="s">
        <v>11</v>
      </c>
      <c r="E51" s="90">
        <v>160</v>
      </c>
      <c r="F51" s="90">
        <v>111</v>
      </c>
      <c r="G51" s="90">
        <v>105</v>
      </c>
      <c r="H51" s="91">
        <v>79</v>
      </c>
      <c r="I51" s="91">
        <v>46</v>
      </c>
      <c r="J51" s="42">
        <v>501</v>
      </c>
      <c r="K51" s="28">
        <v>5</v>
      </c>
    </row>
    <row r="52" spans="1:11" x14ac:dyDescent="0.25">
      <c r="A52" s="42" t="s">
        <v>155</v>
      </c>
      <c r="B52" s="27" t="s">
        <v>256</v>
      </c>
      <c r="C52" s="27" t="s">
        <v>246</v>
      </c>
      <c r="D52" s="42" t="s">
        <v>11</v>
      </c>
      <c r="E52" s="90">
        <v>157</v>
      </c>
      <c r="F52" s="90">
        <v>145</v>
      </c>
      <c r="G52" s="90" t="s">
        <v>10</v>
      </c>
      <c r="H52" s="91">
        <v>118</v>
      </c>
      <c r="I52" s="91">
        <v>79</v>
      </c>
      <c r="J52" s="42">
        <v>499</v>
      </c>
      <c r="K52" s="28">
        <v>4</v>
      </c>
    </row>
    <row r="53" spans="1:11" x14ac:dyDescent="0.25">
      <c r="A53" s="42" t="s">
        <v>156</v>
      </c>
      <c r="B53" s="27" t="s">
        <v>273</v>
      </c>
      <c r="C53" s="27" t="s">
        <v>246</v>
      </c>
      <c r="D53" s="42" t="s">
        <v>11</v>
      </c>
      <c r="E53" s="90">
        <v>137</v>
      </c>
      <c r="F53" s="90">
        <v>123</v>
      </c>
      <c r="G53" s="90">
        <v>122</v>
      </c>
      <c r="H53" s="91">
        <v>73</v>
      </c>
      <c r="I53" s="91">
        <v>41</v>
      </c>
      <c r="J53" s="42">
        <v>496</v>
      </c>
      <c r="K53" s="28">
        <v>5</v>
      </c>
    </row>
    <row r="54" spans="1:11" x14ac:dyDescent="0.25">
      <c r="A54" s="42" t="s">
        <v>157</v>
      </c>
      <c r="B54" s="27" t="s">
        <v>94</v>
      </c>
      <c r="C54" s="27" t="s">
        <v>114</v>
      </c>
      <c r="D54" s="42" t="s">
        <v>12</v>
      </c>
      <c r="E54" s="90">
        <v>141</v>
      </c>
      <c r="F54" s="90">
        <v>140</v>
      </c>
      <c r="G54" s="90">
        <v>86</v>
      </c>
      <c r="H54" s="91">
        <v>72</v>
      </c>
      <c r="I54" s="91">
        <v>52</v>
      </c>
      <c r="J54" s="42">
        <v>491</v>
      </c>
      <c r="K54" s="28">
        <v>5</v>
      </c>
    </row>
    <row r="55" spans="1:11" x14ac:dyDescent="0.25">
      <c r="A55" s="42" t="s">
        <v>158</v>
      </c>
      <c r="B55" s="27" t="s">
        <v>235</v>
      </c>
      <c r="C55" s="27" t="s">
        <v>114</v>
      </c>
      <c r="D55" s="42" t="s">
        <v>11</v>
      </c>
      <c r="E55" s="90">
        <v>214</v>
      </c>
      <c r="F55" s="90" t="s">
        <v>10</v>
      </c>
      <c r="G55" s="90" t="s">
        <v>10</v>
      </c>
      <c r="H55" s="91">
        <v>181</v>
      </c>
      <c r="I55" s="91">
        <v>91</v>
      </c>
      <c r="J55" s="42">
        <v>486</v>
      </c>
      <c r="K55" s="28">
        <v>3</v>
      </c>
    </row>
    <row r="56" spans="1:11" x14ac:dyDescent="0.25">
      <c r="A56" s="42" t="s">
        <v>159</v>
      </c>
      <c r="B56" s="27" t="s">
        <v>91</v>
      </c>
      <c r="C56" s="27" t="s">
        <v>108</v>
      </c>
      <c r="D56" s="42" t="s">
        <v>11</v>
      </c>
      <c r="E56" s="90">
        <v>150</v>
      </c>
      <c r="F56" s="90">
        <v>138</v>
      </c>
      <c r="G56" s="90">
        <v>117</v>
      </c>
      <c r="H56" s="91">
        <v>41</v>
      </c>
      <c r="I56" s="91">
        <v>40</v>
      </c>
      <c r="J56" s="42">
        <v>486</v>
      </c>
      <c r="K56" s="28">
        <v>5</v>
      </c>
    </row>
    <row r="57" spans="1:11" x14ac:dyDescent="0.25">
      <c r="A57" s="42" t="s">
        <v>160</v>
      </c>
      <c r="B57" s="27" t="s">
        <v>123</v>
      </c>
      <c r="C57" s="27" t="s">
        <v>128</v>
      </c>
      <c r="D57" s="42" t="s">
        <v>34</v>
      </c>
      <c r="E57" s="90">
        <v>144</v>
      </c>
      <c r="F57" s="90">
        <v>124</v>
      </c>
      <c r="G57" s="90">
        <v>115</v>
      </c>
      <c r="H57" s="91">
        <v>51</v>
      </c>
      <c r="I57" s="91">
        <v>50</v>
      </c>
      <c r="J57" s="42">
        <v>484</v>
      </c>
      <c r="K57" s="28">
        <v>5</v>
      </c>
    </row>
    <row r="58" spans="1:11" x14ac:dyDescent="0.25">
      <c r="A58" s="42" t="s">
        <v>161</v>
      </c>
      <c r="B58" s="27" t="s">
        <v>92</v>
      </c>
      <c r="C58" s="27" t="s">
        <v>115</v>
      </c>
      <c r="D58" s="42" t="s">
        <v>12</v>
      </c>
      <c r="E58" s="90">
        <v>171</v>
      </c>
      <c r="F58" s="90">
        <v>106</v>
      </c>
      <c r="G58" s="90">
        <v>85</v>
      </c>
      <c r="H58" s="91">
        <v>58</v>
      </c>
      <c r="I58" s="91">
        <v>52</v>
      </c>
      <c r="J58" s="42">
        <v>472</v>
      </c>
      <c r="K58" s="28">
        <v>5</v>
      </c>
    </row>
    <row r="59" spans="1:11" x14ac:dyDescent="0.25">
      <c r="A59" s="42" t="s">
        <v>162</v>
      </c>
      <c r="B59" s="27" t="s">
        <v>62</v>
      </c>
      <c r="C59" s="27" t="s">
        <v>61</v>
      </c>
      <c r="D59" s="42" t="s">
        <v>34</v>
      </c>
      <c r="E59" s="90">
        <v>129</v>
      </c>
      <c r="F59" s="90">
        <v>108</v>
      </c>
      <c r="G59" s="90">
        <v>103</v>
      </c>
      <c r="H59" s="91">
        <v>91</v>
      </c>
      <c r="I59" s="91">
        <v>37</v>
      </c>
      <c r="J59" s="42">
        <v>468</v>
      </c>
      <c r="K59" s="28">
        <v>5</v>
      </c>
    </row>
    <row r="60" spans="1:11" x14ac:dyDescent="0.25">
      <c r="A60" s="42" t="s">
        <v>163</v>
      </c>
      <c r="B60" s="27" t="s">
        <v>87</v>
      </c>
      <c r="C60" s="27" t="s">
        <v>108</v>
      </c>
      <c r="D60" s="42" t="s">
        <v>34</v>
      </c>
      <c r="E60" s="90">
        <v>128</v>
      </c>
      <c r="F60" s="90">
        <v>107</v>
      </c>
      <c r="G60" s="90">
        <v>89</v>
      </c>
      <c r="H60" s="91">
        <v>69</v>
      </c>
      <c r="I60" s="91">
        <v>63</v>
      </c>
      <c r="J60" s="42">
        <v>456</v>
      </c>
      <c r="K60" s="28">
        <v>5</v>
      </c>
    </row>
    <row r="61" spans="1:11" x14ac:dyDescent="0.25">
      <c r="A61" s="42" t="s">
        <v>164</v>
      </c>
      <c r="B61" s="27" t="s">
        <v>425</v>
      </c>
      <c r="C61" s="27" t="s">
        <v>246</v>
      </c>
      <c r="D61" s="42" t="s">
        <v>11</v>
      </c>
      <c r="E61" s="90">
        <v>176</v>
      </c>
      <c r="F61" s="90">
        <v>156</v>
      </c>
      <c r="G61" s="90" t="s">
        <v>10</v>
      </c>
      <c r="H61" s="91">
        <v>62</v>
      </c>
      <c r="I61" s="91">
        <v>53</v>
      </c>
      <c r="J61" s="42">
        <v>447</v>
      </c>
      <c r="K61" s="28">
        <v>4</v>
      </c>
    </row>
    <row r="62" spans="1:11" x14ac:dyDescent="0.25">
      <c r="A62" s="42" t="s">
        <v>165</v>
      </c>
      <c r="B62" s="27" t="s">
        <v>240</v>
      </c>
      <c r="C62" s="27" t="s">
        <v>241</v>
      </c>
      <c r="D62" s="42" t="s">
        <v>12</v>
      </c>
      <c r="E62" s="90">
        <v>202</v>
      </c>
      <c r="F62" s="90">
        <v>89</v>
      </c>
      <c r="G62" s="90" t="s">
        <v>10</v>
      </c>
      <c r="H62" s="91">
        <v>90</v>
      </c>
      <c r="I62" s="91">
        <v>63</v>
      </c>
      <c r="J62" s="42">
        <v>444</v>
      </c>
      <c r="K62" s="28">
        <v>4</v>
      </c>
    </row>
    <row r="63" spans="1:11" x14ac:dyDescent="0.25">
      <c r="A63" s="42" t="s">
        <v>166</v>
      </c>
      <c r="B63" s="27" t="s">
        <v>81</v>
      </c>
      <c r="C63" s="27" t="s">
        <v>114</v>
      </c>
      <c r="D63" s="42" t="s">
        <v>12</v>
      </c>
      <c r="E63" s="90">
        <v>123</v>
      </c>
      <c r="F63" s="90">
        <v>117</v>
      </c>
      <c r="G63" s="90">
        <v>90</v>
      </c>
      <c r="H63" s="91">
        <v>78</v>
      </c>
      <c r="I63" s="91">
        <v>34</v>
      </c>
      <c r="J63" s="42">
        <v>442</v>
      </c>
      <c r="K63" s="28">
        <v>5</v>
      </c>
    </row>
    <row r="64" spans="1:11" x14ac:dyDescent="0.25">
      <c r="A64" s="42" t="s">
        <v>167</v>
      </c>
      <c r="B64" s="27" t="s">
        <v>271</v>
      </c>
      <c r="C64" s="27" t="s">
        <v>246</v>
      </c>
      <c r="D64" s="42" t="s">
        <v>12</v>
      </c>
      <c r="E64" s="90">
        <v>116</v>
      </c>
      <c r="F64" s="90">
        <v>105</v>
      </c>
      <c r="G64" s="90">
        <v>104</v>
      </c>
      <c r="H64" s="91">
        <v>60</v>
      </c>
      <c r="I64" s="91">
        <v>50</v>
      </c>
      <c r="J64" s="42">
        <v>435</v>
      </c>
      <c r="K64" s="28">
        <v>5</v>
      </c>
    </row>
    <row r="65" spans="1:11" x14ac:dyDescent="0.25">
      <c r="A65" s="42" t="s">
        <v>168</v>
      </c>
      <c r="B65" s="27" t="s">
        <v>95</v>
      </c>
      <c r="C65" s="27" t="s">
        <v>115</v>
      </c>
      <c r="D65" s="42" t="s">
        <v>12</v>
      </c>
      <c r="E65" s="90">
        <v>133</v>
      </c>
      <c r="F65" s="90">
        <v>110</v>
      </c>
      <c r="G65" s="90">
        <v>109</v>
      </c>
      <c r="H65" s="91">
        <v>32</v>
      </c>
      <c r="I65" s="91">
        <v>32</v>
      </c>
      <c r="J65" s="42">
        <v>416</v>
      </c>
      <c r="K65" s="28">
        <v>5</v>
      </c>
    </row>
    <row r="66" spans="1:11" x14ac:dyDescent="0.25">
      <c r="A66" s="42" t="s">
        <v>169</v>
      </c>
      <c r="B66" s="27" t="s">
        <v>54</v>
      </c>
      <c r="C66" s="27" t="s">
        <v>55</v>
      </c>
      <c r="D66" s="42" t="s">
        <v>11</v>
      </c>
      <c r="E66" s="90">
        <v>188</v>
      </c>
      <c r="F66" s="90" t="s">
        <v>10</v>
      </c>
      <c r="G66" s="90" t="s">
        <v>10</v>
      </c>
      <c r="H66" s="91">
        <v>166</v>
      </c>
      <c r="I66" s="91">
        <v>56</v>
      </c>
      <c r="J66" s="42">
        <v>410</v>
      </c>
      <c r="K66" s="28">
        <v>3</v>
      </c>
    </row>
    <row r="67" spans="1:11" x14ac:dyDescent="0.25">
      <c r="A67" s="42" t="s">
        <v>171</v>
      </c>
      <c r="B67" s="27" t="s">
        <v>251</v>
      </c>
      <c r="C67" s="27" t="s">
        <v>128</v>
      </c>
      <c r="D67" s="42" t="s">
        <v>11</v>
      </c>
      <c r="E67" s="90">
        <v>167</v>
      </c>
      <c r="F67" s="90">
        <v>93</v>
      </c>
      <c r="G67" s="90" t="s">
        <v>10</v>
      </c>
      <c r="H67" s="91">
        <v>141</v>
      </c>
      <c r="I67" s="91" t="s">
        <v>10</v>
      </c>
      <c r="J67" s="42">
        <v>401</v>
      </c>
      <c r="K67" s="28">
        <v>3</v>
      </c>
    </row>
    <row r="68" spans="1:11" x14ac:dyDescent="0.25">
      <c r="A68" s="42" t="s">
        <v>172</v>
      </c>
      <c r="B68" s="27" t="s">
        <v>400</v>
      </c>
      <c r="C68" s="27" t="s">
        <v>128</v>
      </c>
      <c r="D68" s="42" t="s">
        <v>11</v>
      </c>
      <c r="E68" s="90">
        <v>125</v>
      </c>
      <c r="F68" s="90">
        <v>121</v>
      </c>
      <c r="G68" s="90" t="s">
        <v>10</v>
      </c>
      <c r="H68" s="91">
        <v>88</v>
      </c>
      <c r="I68" s="91">
        <v>46</v>
      </c>
      <c r="J68" s="42">
        <v>380</v>
      </c>
      <c r="K68" s="28">
        <v>4</v>
      </c>
    </row>
    <row r="69" spans="1:11" x14ac:dyDescent="0.25">
      <c r="A69" s="42" t="s">
        <v>173</v>
      </c>
      <c r="B69" s="27" t="s">
        <v>249</v>
      </c>
      <c r="C69" s="27" t="s">
        <v>114</v>
      </c>
      <c r="D69" s="42" t="s">
        <v>11</v>
      </c>
      <c r="E69" s="90">
        <v>171</v>
      </c>
      <c r="F69" s="90">
        <v>101</v>
      </c>
      <c r="G69" s="90" t="s">
        <v>10</v>
      </c>
      <c r="H69" s="91">
        <v>106</v>
      </c>
      <c r="I69" s="91" t="s">
        <v>10</v>
      </c>
      <c r="J69" s="42">
        <v>378</v>
      </c>
      <c r="K69" s="28">
        <v>3</v>
      </c>
    </row>
    <row r="70" spans="1:11" x14ac:dyDescent="0.25">
      <c r="A70" s="42" t="s">
        <v>174</v>
      </c>
      <c r="B70" s="27" t="s">
        <v>228</v>
      </c>
      <c r="C70" s="27" t="s">
        <v>114</v>
      </c>
      <c r="D70" s="42" t="s">
        <v>11</v>
      </c>
      <c r="E70" s="90">
        <v>271</v>
      </c>
      <c r="F70" s="90" t="s">
        <v>10</v>
      </c>
      <c r="G70" s="90" t="s">
        <v>10</v>
      </c>
      <c r="H70" s="91">
        <v>104</v>
      </c>
      <c r="I70" s="91" t="s">
        <v>10</v>
      </c>
      <c r="J70" s="42">
        <v>375</v>
      </c>
      <c r="K70" s="28">
        <v>2</v>
      </c>
    </row>
    <row r="71" spans="1:11" x14ac:dyDescent="0.25">
      <c r="A71" s="42" t="s">
        <v>175</v>
      </c>
      <c r="B71" s="27" t="s">
        <v>397</v>
      </c>
      <c r="C71" s="27" t="s">
        <v>263</v>
      </c>
      <c r="D71" s="42" t="s">
        <v>35</v>
      </c>
      <c r="E71" s="90">
        <v>139</v>
      </c>
      <c r="F71" s="90">
        <v>97</v>
      </c>
      <c r="G71" s="90">
        <v>69</v>
      </c>
      <c r="H71" s="91">
        <v>66</v>
      </c>
      <c r="I71" s="91" t="s">
        <v>10</v>
      </c>
      <c r="J71" s="42">
        <v>371</v>
      </c>
      <c r="K71" s="28">
        <v>4</v>
      </c>
    </row>
    <row r="72" spans="1:11" x14ac:dyDescent="0.25">
      <c r="A72" s="42" t="s">
        <v>176</v>
      </c>
      <c r="B72" s="27" t="s">
        <v>242</v>
      </c>
      <c r="C72" s="27" t="s">
        <v>109</v>
      </c>
      <c r="D72" s="42" t="s">
        <v>11</v>
      </c>
      <c r="E72" s="90">
        <v>199</v>
      </c>
      <c r="F72" s="90">
        <v>158</v>
      </c>
      <c r="G72" s="90" t="s">
        <v>10</v>
      </c>
      <c r="H72" s="91" t="s">
        <v>10</v>
      </c>
      <c r="I72" s="91" t="s">
        <v>10</v>
      </c>
      <c r="J72" s="42">
        <v>357</v>
      </c>
      <c r="K72" s="28">
        <v>2</v>
      </c>
    </row>
    <row r="73" spans="1:11" x14ac:dyDescent="0.25">
      <c r="A73" s="42" t="s">
        <v>177</v>
      </c>
      <c r="B73" s="27" t="s">
        <v>626</v>
      </c>
      <c r="C73" s="27" t="s">
        <v>237</v>
      </c>
      <c r="D73" s="42" t="s">
        <v>11</v>
      </c>
      <c r="E73" s="90">
        <v>243</v>
      </c>
      <c r="F73" s="90" t="s">
        <v>10</v>
      </c>
      <c r="G73" s="90" t="s">
        <v>10</v>
      </c>
      <c r="H73" s="91">
        <v>89</v>
      </c>
      <c r="I73" s="91" t="s">
        <v>10</v>
      </c>
      <c r="J73" s="42">
        <v>332</v>
      </c>
      <c r="K73" s="28">
        <v>2</v>
      </c>
    </row>
    <row r="74" spans="1:11" x14ac:dyDescent="0.25">
      <c r="A74" s="42" t="s">
        <v>178</v>
      </c>
      <c r="B74" s="27" t="s">
        <v>404</v>
      </c>
      <c r="C74" s="27" t="s">
        <v>115</v>
      </c>
      <c r="D74" s="42" t="s">
        <v>11</v>
      </c>
      <c r="E74" s="90">
        <v>144</v>
      </c>
      <c r="F74" s="90">
        <v>138</v>
      </c>
      <c r="G74" s="90" t="s">
        <v>10</v>
      </c>
      <c r="H74" s="91">
        <v>36</v>
      </c>
      <c r="I74" s="91">
        <v>9</v>
      </c>
      <c r="J74" s="42">
        <v>327</v>
      </c>
      <c r="K74" s="28">
        <v>4</v>
      </c>
    </row>
    <row r="75" spans="1:11" x14ac:dyDescent="0.25">
      <c r="A75" s="42" t="s">
        <v>179</v>
      </c>
      <c r="B75" s="27" t="s">
        <v>627</v>
      </c>
      <c r="C75" s="27" t="s">
        <v>623</v>
      </c>
      <c r="D75" s="42" t="s">
        <v>11</v>
      </c>
      <c r="E75" s="90">
        <v>246</v>
      </c>
      <c r="F75" s="90" t="s">
        <v>10</v>
      </c>
      <c r="G75" s="90" t="s">
        <v>10</v>
      </c>
      <c r="H75" s="91">
        <v>80</v>
      </c>
      <c r="I75" s="91" t="s">
        <v>10</v>
      </c>
      <c r="J75" s="42">
        <v>326</v>
      </c>
      <c r="K75" s="28">
        <v>2</v>
      </c>
    </row>
    <row r="76" spans="1:11" x14ac:dyDescent="0.25">
      <c r="A76" s="42" t="s">
        <v>180</v>
      </c>
      <c r="B76" s="27" t="s">
        <v>208</v>
      </c>
      <c r="C76" s="27" t="s">
        <v>188</v>
      </c>
      <c r="D76" s="42" t="s">
        <v>11</v>
      </c>
      <c r="E76" s="90">
        <v>175</v>
      </c>
      <c r="F76" s="90">
        <v>131</v>
      </c>
      <c r="G76" s="90" t="s">
        <v>10</v>
      </c>
      <c r="H76" s="91">
        <v>15</v>
      </c>
      <c r="I76" s="91">
        <v>5</v>
      </c>
      <c r="J76" s="42">
        <v>326</v>
      </c>
      <c r="K76" s="28">
        <v>4</v>
      </c>
    </row>
    <row r="77" spans="1:11" x14ac:dyDescent="0.25">
      <c r="A77" s="42" t="s">
        <v>181</v>
      </c>
      <c r="B77" s="27" t="s">
        <v>84</v>
      </c>
      <c r="C77" s="27" t="s">
        <v>114</v>
      </c>
      <c r="D77" s="42" t="s">
        <v>11</v>
      </c>
      <c r="E77" s="90">
        <v>124</v>
      </c>
      <c r="F77" s="90">
        <v>119</v>
      </c>
      <c r="G77" s="90" t="s">
        <v>10</v>
      </c>
      <c r="H77" s="91">
        <v>48</v>
      </c>
      <c r="I77" s="91">
        <v>32</v>
      </c>
      <c r="J77" s="42">
        <v>323</v>
      </c>
      <c r="K77" s="28">
        <v>4</v>
      </c>
    </row>
    <row r="78" spans="1:11" x14ac:dyDescent="0.25">
      <c r="A78" s="42" t="s">
        <v>182</v>
      </c>
      <c r="B78" s="27" t="s">
        <v>278</v>
      </c>
      <c r="C78" s="27" t="s">
        <v>268</v>
      </c>
      <c r="D78" s="42" t="s">
        <v>35</v>
      </c>
      <c r="E78" s="90">
        <v>127</v>
      </c>
      <c r="F78" s="90">
        <v>68</v>
      </c>
      <c r="G78" s="90" t="s">
        <v>10</v>
      </c>
      <c r="H78" s="91">
        <v>60</v>
      </c>
      <c r="I78" s="91">
        <v>54</v>
      </c>
      <c r="J78" s="42">
        <v>309</v>
      </c>
      <c r="K78" s="28">
        <v>4</v>
      </c>
    </row>
    <row r="79" spans="1:11" x14ac:dyDescent="0.25">
      <c r="A79" s="42" t="s">
        <v>183</v>
      </c>
      <c r="B79" s="27" t="s">
        <v>624</v>
      </c>
      <c r="C79" s="27" t="s">
        <v>623</v>
      </c>
      <c r="D79" s="42" t="s">
        <v>11</v>
      </c>
      <c r="E79" s="90">
        <v>194</v>
      </c>
      <c r="F79" s="90" t="s">
        <v>10</v>
      </c>
      <c r="G79" s="90" t="s">
        <v>10</v>
      </c>
      <c r="H79" s="91">
        <v>111</v>
      </c>
      <c r="I79" s="91" t="s">
        <v>10</v>
      </c>
      <c r="J79" s="42">
        <v>305</v>
      </c>
      <c r="K79" s="28">
        <v>2</v>
      </c>
    </row>
    <row r="80" spans="1:11" x14ac:dyDescent="0.25">
      <c r="A80" s="42" t="s">
        <v>184</v>
      </c>
      <c r="B80" s="27" t="s">
        <v>422</v>
      </c>
      <c r="C80" s="27" t="s">
        <v>108</v>
      </c>
      <c r="D80" s="42" t="s">
        <v>11</v>
      </c>
      <c r="E80" s="90">
        <v>216</v>
      </c>
      <c r="F80" s="90" t="s">
        <v>10</v>
      </c>
      <c r="G80" s="90" t="s">
        <v>10</v>
      </c>
      <c r="H80" s="91">
        <v>85</v>
      </c>
      <c r="I80" s="91" t="s">
        <v>10</v>
      </c>
      <c r="J80" s="42">
        <v>301</v>
      </c>
      <c r="K80" s="28">
        <v>2</v>
      </c>
    </row>
    <row r="81" spans="1:11" x14ac:dyDescent="0.25">
      <c r="A81" s="42" t="s">
        <v>185</v>
      </c>
      <c r="B81" s="27" t="s">
        <v>261</v>
      </c>
      <c r="C81" s="27" t="s">
        <v>241</v>
      </c>
      <c r="D81" s="42" t="s">
        <v>11</v>
      </c>
      <c r="E81" s="90">
        <v>174</v>
      </c>
      <c r="F81" s="90">
        <v>124</v>
      </c>
      <c r="G81" s="90" t="s">
        <v>10</v>
      </c>
      <c r="H81" s="91" t="s">
        <v>10</v>
      </c>
      <c r="I81" s="91" t="s">
        <v>10</v>
      </c>
      <c r="J81" s="42">
        <v>298</v>
      </c>
      <c r="K81" s="28">
        <v>2</v>
      </c>
    </row>
    <row r="82" spans="1:11" x14ac:dyDescent="0.25">
      <c r="A82" s="42" t="s">
        <v>186</v>
      </c>
      <c r="B82" s="27" t="s">
        <v>252</v>
      </c>
      <c r="C82" s="27" t="s">
        <v>114</v>
      </c>
      <c r="D82" s="42" t="s">
        <v>11</v>
      </c>
      <c r="E82" s="90">
        <v>165</v>
      </c>
      <c r="F82" s="90" t="s">
        <v>10</v>
      </c>
      <c r="G82" s="90" t="s">
        <v>10</v>
      </c>
      <c r="H82" s="91">
        <v>120</v>
      </c>
      <c r="I82" s="91" t="s">
        <v>10</v>
      </c>
      <c r="J82" s="42">
        <v>285</v>
      </c>
      <c r="K82" s="28">
        <v>2</v>
      </c>
    </row>
    <row r="83" spans="1:11" x14ac:dyDescent="0.25">
      <c r="A83" s="42" t="s">
        <v>213</v>
      </c>
      <c r="B83" s="27" t="s">
        <v>124</v>
      </c>
      <c r="C83" s="27" t="s">
        <v>128</v>
      </c>
      <c r="D83" s="42" t="s">
        <v>35</v>
      </c>
      <c r="E83" s="90">
        <v>99</v>
      </c>
      <c r="F83" s="90">
        <v>84</v>
      </c>
      <c r="G83" s="90" t="s">
        <v>10</v>
      </c>
      <c r="H83" s="91">
        <v>62</v>
      </c>
      <c r="I83" s="91">
        <v>40</v>
      </c>
      <c r="J83" s="42">
        <v>285</v>
      </c>
      <c r="K83" s="28">
        <v>4</v>
      </c>
    </row>
    <row r="84" spans="1:11" x14ac:dyDescent="0.25">
      <c r="A84" s="42" t="s">
        <v>214</v>
      </c>
      <c r="B84" s="27" t="s">
        <v>205</v>
      </c>
      <c r="C84" s="27" t="s">
        <v>188</v>
      </c>
      <c r="D84" s="42" t="s">
        <v>11</v>
      </c>
      <c r="E84" s="90">
        <v>185</v>
      </c>
      <c r="F84" s="90">
        <v>90</v>
      </c>
      <c r="G84" s="90" t="s">
        <v>10</v>
      </c>
      <c r="H84" s="91">
        <v>8</v>
      </c>
      <c r="I84" s="91" t="s">
        <v>10</v>
      </c>
      <c r="J84" s="42">
        <v>283</v>
      </c>
      <c r="K84" s="28">
        <v>3</v>
      </c>
    </row>
    <row r="85" spans="1:11" x14ac:dyDescent="0.25">
      <c r="A85" s="42" t="s">
        <v>215</v>
      </c>
      <c r="B85" s="27" t="s">
        <v>259</v>
      </c>
      <c r="C85" s="27" t="s">
        <v>237</v>
      </c>
      <c r="D85" s="42" t="s">
        <v>11</v>
      </c>
      <c r="E85" s="90">
        <v>146</v>
      </c>
      <c r="F85" s="90">
        <v>135</v>
      </c>
      <c r="G85" s="90" t="s">
        <v>10</v>
      </c>
      <c r="H85" s="91" t="s">
        <v>10</v>
      </c>
      <c r="I85" s="91" t="s">
        <v>10</v>
      </c>
      <c r="J85" s="42">
        <v>281</v>
      </c>
      <c r="K85" s="28">
        <v>2</v>
      </c>
    </row>
    <row r="86" spans="1:11" x14ac:dyDescent="0.25">
      <c r="A86" s="42" t="s">
        <v>216</v>
      </c>
      <c r="B86" s="27" t="s">
        <v>269</v>
      </c>
      <c r="C86" s="27" t="s">
        <v>241</v>
      </c>
      <c r="D86" s="42" t="s">
        <v>27</v>
      </c>
      <c r="E86" s="90">
        <v>158</v>
      </c>
      <c r="F86" s="90">
        <v>114</v>
      </c>
      <c r="G86" s="90" t="s">
        <v>10</v>
      </c>
      <c r="H86" s="91" t="s">
        <v>10</v>
      </c>
      <c r="I86" s="91" t="s">
        <v>10</v>
      </c>
      <c r="J86" s="42">
        <v>272</v>
      </c>
      <c r="K86" s="28">
        <v>2</v>
      </c>
    </row>
    <row r="87" spans="1:11" x14ac:dyDescent="0.25">
      <c r="A87" s="42" t="s">
        <v>217</v>
      </c>
      <c r="B87" s="27" t="s">
        <v>423</v>
      </c>
      <c r="C87" s="27" t="s">
        <v>294</v>
      </c>
      <c r="D87" s="42" t="s">
        <v>27</v>
      </c>
      <c r="E87" s="90">
        <v>131</v>
      </c>
      <c r="F87" s="90" t="s">
        <v>10</v>
      </c>
      <c r="G87" s="90" t="s">
        <v>10</v>
      </c>
      <c r="H87" s="91">
        <v>70</v>
      </c>
      <c r="I87" s="91">
        <v>68</v>
      </c>
      <c r="J87" s="42">
        <v>269</v>
      </c>
      <c r="K87" s="28">
        <v>3</v>
      </c>
    </row>
    <row r="88" spans="1:11" x14ac:dyDescent="0.25">
      <c r="A88" s="42" t="s">
        <v>218</v>
      </c>
      <c r="B88" s="27" t="s">
        <v>267</v>
      </c>
      <c r="C88" s="27" t="s">
        <v>268</v>
      </c>
      <c r="D88" s="42" t="s">
        <v>11</v>
      </c>
      <c r="E88" s="90">
        <v>118</v>
      </c>
      <c r="F88" s="90">
        <v>69</v>
      </c>
      <c r="G88" s="90" t="s">
        <v>10</v>
      </c>
      <c r="H88" s="91">
        <v>79</v>
      </c>
      <c r="I88" s="91" t="s">
        <v>10</v>
      </c>
      <c r="J88" s="42">
        <v>266</v>
      </c>
      <c r="K88" s="28">
        <v>3</v>
      </c>
    </row>
    <row r="89" spans="1:11" x14ac:dyDescent="0.25">
      <c r="A89" s="42" t="s">
        <v>219</v>
      </c>
      <c r="B89" s="27" t="s">
        <v>270</v>
      </c>
      <c r="C89" s="27" t="s">
        <v>237</v>
      </c>
      <c r="D89" s="42" t="s">
        <v>11</v>
      </c>
      <c r="E89" s="90">
        <v>112</v>
      </c>
      <c r="F89" s="90">
        <v>99</v>
      </c>
      <c r="G89" s="90" t="s">
        <v>10</v>
      </c>
      <c r="H89" s="91">
        <v>54</v>
      </c>
      <c r="I89" s="91" t="s">
        <v>10</v>
      </c>
      <c r="J89" s="42">
        <v>265</v>
      </c>
      <c r="K89" s="28">
        <v>3</v>
      </c>
    </row>
    <row r="90" spans="1:11" x14ac:dyDescent="0.25">
      <c r="A90" s="42" t="s">
        <v>220</v>
      </c>
      <c r="B90" s="27" t="s">
        <v>82</v>
      </c>
      <c r="C90" s="27" t="s">
        <v>108</v>
      </c>
      <c r="D90" s="42" t="s">
        <v>11</v>
      </c>
      <c r="E90" s="90">
        <v>232</v>
      </c>
      <c r="F90" s="90" t="s">
        <v>10</v>
      </c>
      <c r="G90" s="90" t="s">
        <v>10</v>
      </c>
      <c r="H90" s="91">
        <v>29</v>
      </c>
      <c r="I90" s="91" t="s">
        <v>10</v>
      </c>
      <c r="J90" s="42">
        <v>261</v>
      </c>
      <c r="K90" s="28">
        <v>2</v>
      </c>
    </row>
    <row r="91" spans="1:11" x14ac:dyDescent="0.25">
      <c r="A91" s="42" t="s">
        <v>282</v>
      </c>
      <c r="B91" s="27" t="s">
        <v>201</v>
      </c>
      <c r="C91" s="27" t="s">
        <v>188</v>
      </c>
      <c r="D91" s="42" t="s">
        <v>12</v>
      </c>
      <c r="E91" s="90">
        <v>175</v>
      </c>
      <c r="F91" s="90">
        <v>71</v>
      </c>
      <c r="G91" s="90" t="s">
        <v>10</v>
      </c>
      <c r="H91" s="91">
        <v>12</v>
      </c>
      <c r="I91" s="91" t="s">
        <v>10</v>
      </c>
      <c r="J91" s="42">
        <v>258</v>
      </c>
      <c r="K91" s="28">
        <v>3</v>
      </c>
    </row>
    <row r="92" spans="1:11" x14ac:dyDescent="0.25">
      <c r="A92" s="42" t="s">
        <v>312</v>
      </c>
      <c r="B92" s="27" t="s">
        <v>113</v>
      </c>
      <c r="C92" s="27" t="s">
        <v>108</v>
      </c>
      <c r="D92" s="42" t="s">
        <v>11</v>
      </c>
      <c r="E92" s="90">
        <v>141</v>
      </c>
      <c r="F92" s="90" t="s">
        <v>10</v>
      </c>
      <c r="G92" s="90" t="s">
        <v>10</v>
      </c>
      <c r="H92" s="91">
        <v>51</v>
      </c>
      <c r="I92" s="91">
        <v>45</v>
      </c>
      <c r="J92" s="42">
        <v>237</v>
      </c>
      <c r="K92" s="28">
        <v>3</v>
      </c>
    </row>
    <row r="93" spans="1:11" x14ac:dyDescent="0.25">
      <c r="A93" s="42" t="s">
        <v>313</v>
      </c>
      <c r="B93" s="27" t="s">
        <v>429</v>
      </c>
      <c r="C93" s="27" t="s">
        <v>237</v>
      </c>
      <c r="D93" s="42" t="s">
        <v>27</v>
      </c>
      <c r="E93" s="90">
        <v>162</v>
      </c>
      <c r="F93" s="90" t="s">
        <v>10</v>
      </c>
      <c r="G93" s="90" t="s">
        <v>10</v>
      </c>
      <c r="H93" s="91">
        <v>49</v>
      </c>
      <c r="I93" s="91">
        <v>26</v>
      </c>
      <c r="J93" s="42">
        <v>237</v>
      </c>
      <c r="K93" s="28">
        <v>3</v>
      </c>
    </row>
    <row r="94" spans="1:11" x14ac:dyDescent="0.25">
      <c r="A94" s="42" t="s">
        <v>314</v>
      </c>
      <c r="B94" s="27" t="s">
        <v>274</v>
      </c>
      <c r="C94" s="27" t="s">
        <v>268</v>
      </c>
      <c r="D94" s="42" t="s">
        <v>11</v>
      </c>
      <c r="E94" s="90">
        <v>111</v>
      </c>
      <c r="F94" s="90">
        <v>88</v>
      </c>
      <c r="G94" s="90" t="s">
        <v>10</v>
      </c>
      <c r="H94" s="91">
        <v>34</v>
      </c>
      <c r="I94" s="91" t="s">
        <v>10</v>
      </c>
      <c r="J94" s="42">
        <v>233</v>
      </c>
      <c r="K94" s="28">
        <v>3</v>
      </c>
    </row>
    <row r="95" spans="1:11" x14ac:dyDescent="0.25">
      <c r="A95" s="42" t="s">
        <v>315</v>
      </c>
      <c r="B95" s="27" t="s">
        <v>120</v>
      </c>
      <c r="C95" s="27" t="s">
        <v>128</v>
      </c>
      <c r="D95" s="42" t="s">
        <v>11</v>
      </c>
      <c r="E95" s="90">
        <v>126</v>
      </c>
      <c r="F95" s="90">
        <v>91</v>
      </c>
      <c r="G95" s="90" t="s">
        <v>10</v>
      </c>
      <c r="H95" s="91">
        <v>14</v>
      </c>
      <c r="I95" s="91" t="s">
        <v>10</v>
      </c>
      <c r="J95" s="42">
        <v>231</v>
      </c>
      <c r="K95" s="28">
        <v>3</v>
      </c>
    </row>
    <row r="96" spans="1:11" x14ac:dyDescent="0.25">
      <c r="A96" s="42" t="s">
        <v>316</v>
      </c>
      <c r="B96" s="27" t="s">
        <v>625</v>
      </c>
      <c r="C96" s="27" t="s">
        <v>623</v>
      </c>
      <c r="D96" s="42" t="s">
        <v>11</v>
      </c>
      <c r="E96" s="90">
        <v>130</v>
      </c>
      <c r="F96" s="90" t="s">
        <v>10</v>
      </c>
      <c r="G96" s="90" t="s">
        <v>10</v>
      </c>
      <c r="H96" s="91">
        <v>99</v>
      </c>
      <c r="I96" s="91" t="s">
        <v>10</v>
      </c>
      <c r="J96" s="42">
        <v>229</v>
      </c>
      <c r="K96" s="28">
        <v>2</v>
      </c>
    </row>
    <row r="97" spans="1:11" x14ac:dyDescent="0.25">
      <c r="A97" s="42" t="s">
        <v>317</v>
      </c>
      <c r="B97" s="27" t="s">
        <v>819</v>
      </c>
      <c r="C97" s="27" t="s">
        <v>246</v>
      </c>
      <c r="D97" s="42" t="s">
        <v>11</v>
      </c>
      <c r="E97" s="90">
        <v>220</v>
      </c>
      <c r="F97" s="90" t="s">
        <v>10</v>
      </c>
      <c r="G97" s="90" t="s">
        <v>10</v>
      </c>
      <c r="H97" s="91" t="s">
        <v>10</v>
      </c>
      <c r="I97" s="91" t="s">
        <v>10</v>
      </c>
      <c r="J97" s="42">
        <v>220</v>
      </c>
      <c r="K97" s="28">
        <v>1</v>
      </c>
    </row>
    <row r="98" spans="1:11" x14ac:dyDescent="0.25">
      <c r="A98" s="42" t="s">
        <v>318</v>
      </c>
      <c r="B98" s="27" t="s">
        <v>191</v>
      </c>
      <c r="C98" s="27" t="s">
        <v>188</v>
      </c>
      <c r="D98" s="42" t="s">
        <v>11</v>
      </c>
      <c r="E98" s="90" t="s">
        <v>10</v>
      </c>
      <c r="F98" s="90" t="s">
        <v>10</v>
      </c>
      <c r="G98" s="90" t="s">
        <v>10</v>
      </c>
      <c r="H98" s="91">
        <v>110</v>
      </c>
      <c r="I98" s="91">
        <v>109</v>
      </c>
      <c r="J98" s="42">
        <v>219</v>
      </c>
      <c r="K98" s="28">
        <v>2</v>
      </c>
    </row>
    <row r="99" spans="1:11" x14ac:dyDescent="0.25">
      <c r="A99" s="42" t="s">
        <v>319</v>
      </c>
      <c r="B99" s="27" t="s">
        <v>277</v>
      </c>
      <c r="C99" s="27" t="s">
        <v>286</v>
      </c>
      <c r="D99" s="42" t="s">
        <v>27</v>
      </c>
      <c r="E99" s="90">
        <v>87</v>
      </c>
      <c r="F99" s="90">
        <v>72</v>
      </c>
      <c r="G99" s="90" t="s">
        <v>10</v>
      </c>
      <c r="H99" s="91">
        <v>32</v>
      </c>
      <c r="I99" s="91">
        <v>28</v>
      </c>
      <c r="J99" s="42">
        <v>219</v>
      </c>
      <c r="K99" s="28">
        <v>4</v>
      </c>
    </row>
    <row r="100" spans="1:11" x14ac:dyDescent="0.25">
      <c r="A100" s="42" t="s">
        <v>320</v>
      </c>
      <c r="B100" s="27" t="s">
        <v>276</v>
      </c>
      <c r="C100" s="27" t="s">
        <v>128</v>
      </c>
      <c r="D100" s="42" t="s">
        <v>34</v>
      </c>
      <c r="E100" s="90">
        <v>64</v>
      </c>
      <c r="F100" s="90">
        <v>63</v>
      </c>
      <c r="G100" s="90">
        <v>-1</v>
      </c>
      <c r="H100" s="91">
        <v>49</v>
      </c>
      <c r="I100" s="91">
        <v>36</v>
      </c>
      <c r="J100" s="42">
        <v>211</v>
      </c>
      <c r="K100" s="28">
        <v>4</v>
      </c>
    </row>
    <row r="101" spans="1:11" x14ac:dyDescent="0.25">
      <c r="A101" s="42" t="s">
        <v>321</v>
      </c>
      <c r="B101" s="27" t="s">
        <v>629</v>
      </c>
      <c r="C101" s="27" t="s">
        <v>623</v>
      </c>
      <c r="D101" s="42" t="s">
        <v>11</v>
      </c>
      <c r="E101" s="90">
        <v>142</v>
      </c>
      <c r="F101" s="90" t="s">
        <v>10</v>
      </c>
      <c r="G101" s="90" t="s">
        <v>10</v>
      </c>
      <c r="H101" s="91">
        <v>65</v>
      </c>
      <c r="I101" s="91" t="s">
        <v>10</v>
      </c>
      <c r="J101" s="42">
        <v>207</v>
      </c>
      <c r="K101" s="28">
        <v>2</v>
      </c>
    </row>
    <row r="102" spans="1:11" x14ac:dyDescent="0.25">
      <c r="A102" s="42" t="s">
        <v>322</v>
      </c>
      <c r="B102" s="27" t="s">
        <v>200</v>
      </c>
      <c r="C102" s="27" t="s">
        <v>188</v>
      </c>
      <c r="D102" s="42" t="s">
        <v>11</v>
      </c>
      <c r="E102" s="90">
        <v>113</v>
      </c>
      <c r="F102" s="90" t="s">
        <v>10</v>
      </c>
      <c r="G102" s="90" t="s">
        <v>10</v>
      </c>
      <c r="H102" s="91">
        <v>48</v>
      </c>
      <c r="I102" s="91">
        <v>46</v>
      </c>
      <c r="J102" s="42">
        <v>207</v>
      </c>
      <c r="K102" s="28">
        <v>3</v>
      </c>
    </row>
    <row r="103" spans="1:11" x14ac:dyDescent="0.25">
      <c r="A103" s="42" t="s">
        <v>323</v>
      </c>
      <c r="B103" s="27" t="s">
        <v>820</v>
      </c>
      <c r="C103" s="27" t="s">
        <v>237</v>
      </c>
      <c r="D103" s="42" t="s">
        <v>11</v>
      </c>
      <c r="E103" s="90">
        <v>195</v>
      </c>
      <c r="F103" s="90" t="s">
        <v>10</v>
      </c>
      <c r="G103" s="90" t="s">
        <v>10</v>
      </c>
      <c r="H103" s="91" t="s">
        <v>10</v>
      </c>
      <c r="I103" s="91" t="s">
        <v>10</v>
      </c>
      <c r="J103" s="42">
        <v>195</v>
      </c>
      <c r="K103" s="28">
        <v>1</v>
      </c>
    </row>
    <row r="104" spans="1:11" x14ac:dyDescent="0.25">
      <c r="A104" s="42" t="s">
        <v>324</v>
      </c>
      <c r="B104" s="27" t="s">
        <v>461</v>
      </c>
      <c r="C104" s="27" t="s">
        <v>233</v>
      </c>
      <c r="D104" s="42" t="s">
        <v>11</v>
      </c>
      <c r="E104" s="90">
        <v>194</v>
      </c>
      <c r="F104" s="90" t="s">
        <v>10</v>
      </c>
      <c r="G104" s="90" t="s">
        <v>10</v>
      </c>
      <c r="H104" s="91" t="s">
        <v>10</v>
      </c>
      <c r="I104" s="91" t="s">
        <v>10</v>
      </c>
      <c r="J104" s="42">
        <v>194</v>
      </c>
      <c r="K104" s="28">
        <v>1</v>
      </c>
    </row>
    <row r="105" spans="1:11" x14ac:dyDescent="0.25">
      <c r="A105" s="42" t="s">
        <v>325</v>
      </c>
      <c r="B105" s="27" t="s">
        <v>796</v>
      </c>
      <c r="C105" s="27" t="s">
        <v>797</v>
      </c>
      <c r="D105" s="42" t="s">
        <v>11</v>
      </c>
      <c r="E105" s="90">
        <v>115</v>
      </c>
      <c r="F105" s="90" t="s">
        <v>10</v>
      </c>
      <c r="G105" s="90" t="s">
        <v>10</v>
      </c>
      <c r="H105" s="91">
        <v>73</v>
      </c>
      <c r="I105" s="91" t="s">
        <v>10</v>
      </c>
      <c r="J105" s="42">
        <v>188</v>
      </c>
      <c r="K105" s="28">
        <v>2</v>
      </c>
    </row>
    <row r="106" spans="1:11" x14ac:dyDescent="0.25">
      <c r="A106" s="42" t="s">
        <v>326</v>
      </c>
      <c r="B106" s="27" t="s">
        <v>513</v>
      </c>
      <c r="C106" s="27" t="s">
        <v>512</v>
      </c>
      <c r="D106" s="42" t="s">
        <v>12</v>
      </c>
      <c r="E106" s="90">
        <v>182</v>
      </c>
      <c r="F106" s="90" t="s">
        <v>10</v>
      </c>
      <c r="G106" s="90" t="s">
        <v>10</v>
      </c>
      <c r="H106" s="91">
        <v>3</v>
      </c>
      <c r="I106" s="91" t="s">
        <v>10</v>
      </c>
      <c r="J106" s="42">
        <v>185</v>
      </c>
      <c r="K106" s="28">
        <v>2</v>
      </c>
    </row>
    <row r="107" spans="1:11" x14ac:dyDescent="0.25">
      <c r="A107" s="42" t="s">
        <v>327</v>
      </c>
      <c r="B107" s="27" t="s">
        <v>628</v>
      </c>
      <c r="C107" s="27" t="s">
        <v>623</v>
      </c>
      <c r="D107" s="42" t="s">
        <v>11</v>
      </c>
      <c r="E107" s="90">
        <v>101</v>
      </c>
      <c r="F107" s="90" t="s">
        <v>10</v>
      </c>
      <c r="G107" s="90" t="s">
        <v>10</v>
      </c>
      <c r="H107" s="91">
        <v>72</v>
      </c>
      <c r="I107" s="91" t="s">
        <v>10</v>
      </c>
      <c r="J107" s="42">
        <v>173</v>
      </c>
      <c r="K107" s="28">
        <v>2</v>
      </c>
    </row>
    <row r="108" spans="1:11" x14ac:dyDescent="0.25">
      <c r="A108" s="42" t="s">
        <v>328</v>
      </c>
      <c r="B108" s="27" t="s">
        <v>68</v>
      </c>
      <c r="C108" s="27" t="s">
        <v>61</v>
      </c>
      <c r="D108" s="42" t="s">
        <v>35</v>
      </c>
      <c r="E108" s="90">
        <v>71</v>
      </c>
      <c r="F108" s="90" t="s">
        <v>10</v>
      </c>
      <c r="G108" s="90" t="s">
        <v>10</v>
      </c>
      <c r="H108" s="91">
        <v>56</v>
      </c>
      <c r="I108" s="91">
        <v>43</v>
      </c>
      <c r="J108" s="42">
        <v>170</v>
      </c>
      <c r="K108" s="28">
        <v>3</v>
      </c>
    </row>
    <row r="109" spans="1:11" x14ac:dyDescent="0.25">
      <c r="A109" s="42" t="s">
        <v>329</v>
      </c>
      <c r="B109" s="27" t="s">
        <v>821</v>
      </c>
      <c r="C109" s="27" t="s">
        <v>241</v>
      </c>
      <c r="D109" s="42" t="s">
        <v>11</v>
      </c>
      <c r="E109" s="90">
        <v>166</v>
      </c>
      <c r="F109" s="90" t="s">
        <v>10</v>
      </c>
      <c r="G109" s="90" t="s">
        <v>10</v>
      </c>
      <c r="H109" s="91" t="s">
        <v>10</v>
      </c>
      <c r="I109" s="91" t="s">
        <v>10</v>
      </c>
      <c r="J109" s="42">
        <v>166</v>
      </c>
      <c r="K109" s="28">
        <v>1</v>
      </c>
    </row>
    <row r="110" spans="1:11" x14ac:dyDescent="0.25">
      <c r="A110" s="42" t="s">
        <v>330</v>
      </c>
      <c r="B110" s="27" t="s">
        <v>636</v>
      </c>
      <c r="C110" s="27" t="s">
        <v>619</v>
      </c>
      <c r="D110" s="42" t="s">
        <v>11</v>
      </c>
      <c r="E110" s="90">
        <v>132</v>
      </c>
      <c r="F110" s="90" t="s">
        <v>10</v>
      </c>
      <c r="G110" s="90" t="s">
        <v>10</v>
      </c>
      <c r="H110" s="91">
        <v>33</v>
      </c>
      <c r="I110" s="91" t="s">
        <v>10</v>
      </c>
      <c r="J110" s="42">
        <v>165</v>
      </c>
      <c r="K110" s="28">
        <v>2</v>
      </c>
    </row>
    <row r="111" spans="1:11" x14ac:dyDescent="0.25">
      <c r="A111" s="42" t="s">
        <v>331</v>
      </c>
      <c r="B111" s="27" t="s">
        <v>462</v>
      </c>
      <c r="C111" s="27" t="s">
        <v>470</v>
      </c>
      <c r="D111" s="42" t="s">
        <v>11</v>
      </c>
      <c r="E111" s="90">
        <v>162</v>
      </c>
      <c r="F111" s="90" t="s">
        <v>10</v>
      </c>
      <c r="G111" s="90" t="s">
        <v>10</v>
      </c>
      <c r="H111" s="91" t="s">
        <v>10</v>
      </c>
      <c r="I111" s="91" t="s">
        <v>10</v>
      </c>
      <c r="J111" s="42">
        <v>162</v>
      </c>
      <c r="K111" s="28">
        <v>1</v>
      </c>
    </row>
    <row r="112" spans="1:11" x14ac:dyDescent="0.25">
      <c r="A112" s="42" t="s">
        <v>332</v>
      </c>
      <c r="B112" s="27" t="s">
        <v>126</v>
      </c>
      <c r="C112" s="27" t="s">
        <v>128</v>
      </c>
      <c r="D112" s="42" t="s">
        <v>35</v>
      </c>
      <c r="E112" s="90">
        <v>78</v>
      </c>
      <c r="F112" s="90" t="s">
        <v>10</v>
      </c>
      <c r="G112" s="90" t="s">
        <v>10</v>
      </c>
      <c r="H112" s="91">
        <v>46</v>
      </c>
      <c r="I112" s="91">
        <v>36</v>
      </c>
      <c r="J112" s="42">
        <v>160</v>
      </c>
      <c r="K112" s="28">
        <v>3</v>
      </c>
    </row>
    <row r="113" spans="1:11" x14ac:dyDescent="0.25">
      <c r="A113" s="42" t="s">
        <v>333</v>
      </c>
      <c r="B113" s="27" t="s">
        <v>299</v>
      </c>
      <c r="C113" s="27" t="s">
        <v>300</v>
      </c>
      <c r="D113" s="42" t="s">
        <v>35</v>
      </c>
      <c r="E113" s="90">
        <v>97</v>
      </c>
      <c r="F113" s="90" t="s">
        <v>10</v>
      </c>
      <c r="G113" s="90" t="s">
        <v>10</v>
      </c>
      <c r="H113" s="91">
        <v>43</v>
      </c>
      <c r="I113" s="91">
        <v>18</v>
      </c>
      <c r="J113" s="42">
        <v>158</v>
      </c>
      <c r="K113" s="28">
        <v>3</v>
      </c>
    </row>
    <row r="114" spans="1:11" x14ac:dyDescent="0.25">
      <c r="A114" s="42" t="s">
        <v>334</v>
      </c>
      <c r="B114" s="27" t="s">
        <v>405</v>
      </c>
      <c r="C114" s="27" t="s">
        <v>128</v>
      </c>
      <c r="D114" s="42" t="s">
        <v>35</v>
      </c>
      <c r="E114" s="90">
        <v>95</v>
      </c>
      <c r="F114" s="90" t="s">
        <v>10</v>
      </c>
      <c r="G114" s="90" t="s">
        <v>10</v>
      </c>
      <c r="H114" s="91">
        <v>33</v>
      </c>
      <c r="I114" s="91">
        <v>28</v>
      </c>
      <c r="J114" s="42">
        <v>156</v>
      </c>
      <c r="K114" s="28">
        <v>3</v>
      </c>
    </row>
    <row r="115" spans="1:11" x14ac:dyDescent="0.25">
      <c r="A115" s="42" t="s">
        <v>335</v>
      </c>
      <c r="B115" s="27" t="s">
        <v>822</v>
      </c>
      <c r="C115" s="27" t="s">
        <v>241</v>
      </c>
      <c r="D115" s="42" t="s">
        <v>11</v>
      </c>
      <c r="E115" s="90">
        <v>154</v>
      </c>
      <c r="F115" s="90" t="s">
        <v>10</v>
      </c>
      <c r="G115" s="90" t="s">
        <v>10</v>
      </c>
      <c r="H115" s="91" t="s">
        <v>10</v>
      </c>
      <c r="I115" s="91" t="s">
        <v>10</v>
      </c>
      <c r="J115" s="42">
        <v>154</v>
      </c>
      <c r="K115" s="28">
        <v>1</v>
      </c>
    </row>
    <row r="116" spans="1:11" x14ac:dyDescent="0.25">
      <c r="A116" s="42" t="s">
        <v>336</v>
      </c>
      <c r="B116" s="27" t="s">
        <v>823</v>
      </c>
      <c r="C116" s="27" t="s">
        <v>470</v>
      </c>
      <c r="D116" s="42" t="s">
        <v>11</v>
      </c>
      <c r="E116" s="90">
        <v>148</v>
      </c>
      <c r="F116" s="90" t="s">
        <v>10</v>
      </c>
      <c r="G116" s="90" t="s">
        <v>10</v>
      </c>
      <c r="H116" s="91" t="s">
        <v>10</v>
      </c>
      <c r="I116" s="91" t="s">
        <v>10</v>
      </c>
      <c r="J116" s="42">
        <v>148</v>
      </c>
      <c r="K116" s="28">
        <v>1</v>
      </c>
    </row>
    <row r="117" spans="1:11" x14ac:dyDescent="0.25">
      <c r="A117" s="42" t="s">
        <v>337</v>
      </c>
      <c r="B117" s="27" t="s">
        <v>511</v>
      </c>
      <c r="C117" s="27" t="s">
        <v>512</v>
      </c>
      <c r="D117" s="42" t="s">
        <v>11</v>
      </c>
      <c r="E117" s="90">
        <v>137</v>
      </c>
      <c r="F117" s="90" t="s">
        <v>10</v>
      </c>
      <c r="G117" s="90" t="s">
        <v>10</v>
      </c>
      <c r="H117" s="91">
        <v>5</v>
      </c>
      <c r="I117" s="91" t="s">
        <v>10</v>
      </c>
      <c r="J117" s="42">
        <v>142</v>
      </c>
      <c r="K117" s="28">
        <v>2</v>
      </c>
    </row>
    <row r="118" spans="1:11" x14ac:dyDescent="0.25">
      <c r="A118" s="42" t="s">
        <v>338</v>
      </c>
      <c r="B118" s="27" t="s">
        <v>283</v>
      </c>
      <c r="C118" s="27" t="s">
        <v>268</v>
      </c>
      <c r="D118" s="42" t="s">
        <v>35</v>
      </c>
      <c r="E118" s="90">
        <v>61</v>
      </c>
      <c r="F118" s="90">
        <v>56</v>
      </c>
      <c r="G118" s="90" t="s">
        <v>10</v>
      </c>
      <c r="H118" s="91">
        <v>22</v>
      </c>
      <c r="I118" s="91" t="s">
        <v>10</v>
      </c>
      <c r="J118" s="42">
        <v>139</v>
      </c>
      <c r="K118" s="28">
        <v>3</v>
      </c>
    </row>
    <row r="119" spans="1:11" x14ac:dyDescent="0.25">
      <c r="A119" s="42" t="s">
        <v>339</v>
      </c>
      <c r="B119" s="27" t="s">
        <v>202</v>
      </c>
      <c r="C119" s="27" t="s">
        <v>188</v>
      </c>
      <c r="D119" s="42" t="s">
        <v>11</v>
      </c>
      <c r="E119" s="90">
        <v>94</v>
      </c>
      <c r="F119" s="90" t="s">
        <v>10</v>
      </c>
      <c r="G119" s="90" t="s">
        <v>10</v>
      </c>
      <c r="H119" s="91">
        <v>33</v>
      </c>
      <c r="I119" s="91">
        <v>11</v>
      </c>
      <c r="J119" s="42">
        <v>138</v>
      </c>
      <c r="K119" s="28">
        <v>3</v>
      </c>
    </row>
    <row r="120" spans="1:11" x14ac:dyDescent="0.25">
      <c r="A120" s="42" t="s">
        <v>340</v>
      </c>
      <c r="B120" s="27" t="s">
        <v>199</v>
      </c>
      <c r="C120" s="27" t="s">
        <v>193</v>
      </c>
      <c r="D120" s="42" t="s">
        <v>34</v>
      </c>
      <c r="E120" s="90">
        <v>96</v>
      </c>
      <c r="F120" s="90" t="s">
        <v>10</v>
      </c>
      <c r="G120" s="90" t="s">
        <v>10</v>
      </c>
      <c r="H120" s="91">
        <v>27</v>
      </c>
      <c r="I120" s="91">
        <v>14</v>
      </c>
      <c r="J120" s="42">
        <v>137</v>
      </c>
      <c r="K120" s="28">
        <v>3</v>
      </c>
    </row>
    <row r="121" spans="1:11" x14ac:dyDescent="0.25">
      <c r="A121" s="42" t="s">
        <v>341</v>
      </c>
      <c r="B121" s="27" t="s">
        <v>747</v>
      </c>
      <c r="C121" s="27" t="s">
        <v>619</v>
      </c>
      <c r="D121" s="42" t="s">
        <v>11</v>
      </c>
      <c r="E121" s="90">
        <v>136</v>
      </c>
      <c r="F121" s="90" t="s">
        <v>10</v>
      </c>
      <c r="G121" s="90" t="s">
        <v>10</v>
      </c>
      <c r="H121" s="91" t="s">
        <v>10</v>
      </c>
      <c r="I121" s="91" t="s">
        <v>10</v>
      </c>
      <c r="J121" s="42">
        <v>136</v>
      </c>
      <c r="K121" s="28">
        <v>1</v>
      </c>
    </row>
    <row r="122" spans="1:11" x14ac:dyDescent="0.25">
      <c r="A122" s="42" t="s">
        <v>342</v>
      </c>
      <c r="B122" s="27" t="s">
        <v>187</v>
      </c>
      <c r="C122" s="27" t="s">
        <v>188</v>
      </c>
      <c r="D122" s="42" t="s">
        <v>11</v>
      </c>
      <c r="E122" s="90" t="s">
        <v>10</v>
      </c>
      <c r="F122" s="90" t="s">
        <v>10</v>
      </c>
      <c r="G122" s="90" t="s">
        <v>10</v>
      </c>
      <c r="H122" s="91">
        <v>92</v>
      </c>
      <c r="I122" s="91">
        <v>44</v>
      </c>
      <c r="J122" s="42">
        <v>136</v>
      </c>
      <c r="K122" s="28">
        <v>2</v>
      </c>
    </row>
    <row r="123" spans="1:11" x14ac:dyDescent="0.25">
      <c r="A123" s="42" t="s">
        <v>343</v>
      </c>
      <c r="B123" s="27" t="s">
        <v>275</v>
      </c>
      <c r="C123" s="27" t="s">
        <v>128</v>
      </c>
      <c r="D123" s="42" t="s">
        <v>34</v>
      </c>
      <c r="E123" s="90">
        <v>82</v>
      </c>
      <c r="F123" s="90">
        <v>-1</v>
      </c>
      <c r="G123" s="90" t="s">
        <v>10</v>
      </c>
      <c r="H123" s="91">
        <v>42</v>
      </c>
      <c r="I123" s="91">
        <v>12</v>
      </c>
      <c r="J123" s="42">
        <v>135</v>
      </c>
      <c r="K123" s="28">
        <v>3</v>
      </c>
    </row>
    <row r="124" spans="1:11" x14ac:dyDescent="0.25">
      <c r="A124" s="42" t="s">
        <v>344</v>
      </c>
      <c r="B124" s="27" t="s">
        <v>748</v>
      </c>
      <c r="C124" s="27" t="s">
        <v>623</v>
      </c>
      <c r="D124" s="42" t="s">
        <v>11</v>
      </c>
      <c r="E124" s="90">
        <v>134</v>
      </c>
      <c r="F124" s="90" t="s">
        <v>10</v>
      </c>
      <c r="G124" s="90" t="s">
        <v>10</v>
      </c>
      <c r="H124" s="91" t="s">
        <v>10</v>
      </c>
      <c r="I124" s="91" t="s">
        <v>10</v>
      </c>
      <c r="J124" s="42">
        <v>134</v>
      </c>
      <c r="K124" s="28">
        <v>1</v>
      </c>
    </row>
    <row r="125" spans="1:11" x14ac:dyDescent="0.25">
      <c r="A125" s="42" t="s">
        <v>345</v>
      </c>
      <c r="B125" s="27" t="s">
        <v>637</v>
      </c>
      <c r="C125" s="27" t="s">
        <v>109</v>
      </c>
      <c r="D125" s="42" t="s">
        <v>27</v>
      </c>
      <c r="E125" s="90">
        <v>101</v>
      </c>
      <c r="F125" s="90" t="s">
        <v>10</v>
      </c>
      <c r="G125" s="90" t="s">
        <v>10</v>
      </c>
      <c r="H125" s="91">
        <v>33</v>
      </c>
      <c r="I125" s="91" t="s">
        <v>10</v>
      </c>
      <c r="J125" s="42">
        <v>134</v>
      </c>
      <c r="K125" s="28">
        <v>2</v>
      </c>
    </row>
    <row r="126" spans="1:11" x14ac:dyDescent="0.25">
      <c r="A126" s="42" t="s">
        <v>346</v>
      </c>
      <c r="B126" s="27" t="s">
        <v>96</v>
      </c>
      <c r="C126" s="27" t="s">
        <v>110</v>
      </c>
      <c r="D126" s="42" t="s">
        <v>11</v>
      </c>
      <c r="E126" s="90">
        <v>79</v>
      </c>
      <c r="F126" s="90" t="s">
        <v>10</v>
      </c>
      <c r="G126" s="90" t="s">
        <v>10</v>
      </c>
      <c r="H126" s="91">
        <v>42</v>
      </c>
      <c r="I126" s="91">
        <v>12</v>
      </c>
      <c r="J126" s="42">
        <v>133</v>
      </c>
      <c r="K126" s="28">
        <v>3</v>
      </c>
    </row>
    <row r="127" spans="1:11" x14ac:dyDescent="0.25">
      <c r="A127" s="42" t="s">
        <v>347</v>
      </c>
      <c r="B127" s="27" t="s">
        <v>837</v>
      </c>
      <c r="C127" s="27" t="s">
        <v>233</v>
      </c>
      <c r="D127" s="42" t="s">
        <v>11</v>
      </c>
      <c r="E127" s="90" t="s">
        <v>10</v>
      </c>
      <c r="F127" s="90" t="s">
        <v>10</v>
      </c>
      <c r="G127" s="90" t="s">
        <v>10</v>
      </c>
      <c r="H127" s="91">
        <v>130</v>
      </c>
      <c r="I127" s="91" t="s">
        <v>10</v>
      </c>
      <c r="J127" s="42">
        <v>130</v>
      </c>
      <c r="K127" s="28">
        <v>1</v>
      </c>
    </row>
    <row r="128" spans="1:11" x14ac:dyDescent="0.25">
      <c r="A128" s="42" t="s">
        <v>348</v>
      </c>
      <c r="B128" s="27" t="s">
        <v>818</v>
      </c>
      <c r="C128" s="27" t="s">
        <v>812</v>
      </c>
      <c r="D128" s="42" t="s">
        <v>11</v>
      </c>
      <c r="E128" s="90">
        <v>127</v>
      </c>
      <c r="F128" s="90" t="s">
        <v>10</v>
      </c>
      <c r="G128" s="90" t="s">
        <v>10</v>
      </c>
      <c r="H128" s="91">
        <v>1</v>
      </c>
      <c r="I128" s="91" t="s">
        <v>10</v>
      </c>
      <c r="J128" s="42">
        <v>128</v>
      </c>
      <c r="K128" s="28">
        <v>2</v>
      </c>
    </row>
    <row r="129" spans="1:11" x14ac:dyDescent="0.25">
      <c r="A129" s="42" t="s">
        <v>349</v>
      </c>
      <c r="B129" s="27" t="s">
        <v>622</v>
      </c>
      <c r="C129" s="27" t="s">
        <v>623</v>
      </c>
      <c r="D129" s="42" t="s">
        <v>11</v>
      </c>
      <c r="E129" s="90" t="s">
        <v>10</v>
      </c>
      <c r="F129" s="90" t="s">
        <v>10</v>
      </c>
      <c r="G129" s="90" t="s">
        <v>10</v>
      </c>
      <c r="H129" s="91">
        <v>126</v>
      </c>
      <c r="I129" s="91" t="s">
        <v>10</v>
      </c>
      <c r="J129" s="42">
        <v>126</v>
      </c>
      <c r="K129" s="28">
        <v>1</v>
      </c>
    </row>
    <row r="130" spans="1:11" x14ac:dyDescent="0.25">
      <c r="A130" s="42" t="s">
        <v>350</v>
      </c>
      <c r="B130" s="27" t="s">
        <v>76</v>
      </c>
      <c r="C130" s="27" t="s">
        <v>74</v>
      </c>
      <c r="D130" s="42" t="s">
        <v>35</v>
      </c>
      <c r="E130" s="90">
        <v>67</v>
      </c>
      <c r="F130" s="90" t="s">
        <v>10</v>
      </c>
      <c r="G130" s="90" t="s">
        <v>10</v>
      </c>
      <c r="H130" s="91">
        <v>36</v>
      </c>
      <c r="I130" s="91">
        <v>23</v>
      </c>
      <c r="J130" s="42">
        <v>126</v>
      </c>
      <c r="K130" s="28">
        <v>3</v>
      </c>
    </row>
    <row r="131" spans="1:11" x14ac:dyDescent="0.25">
      <c r="A131" s="42" t="s">
        <v>351</v>
      </c>
      <c r="B131" s="27" t="s">
        <v>121</v>
      </c>
      <c r="C131" s="27" t="s">
        <v>128</v>
      </c>
      <c r="D131" s="42" t="s">
        <v>35</v>
      </c>
      <c r="E131" s="90">
        <v>109</v>
      </c>
      <c r="F131" s="90" t="s">
        <v>10</v>
      </c>
      <c r="G131" s="90" t="s">
        <v>10</v>
      </c>
      <c r="H131" s="91">
        <v>12</v>
      </c>
      <c r="I131" s="91" t="s">
        <v>10</v>
      </c>
      <c r="J131" s="42">
        <v>121</v>
      </c>
      <c r="K131" s="28">
        <v>2</v>
      </c>
    </row>
    <row r="132" spans="1:11" x14ac:dyDescent="0.25">
      <c r="A132" s="42" t="s">
        <v>352</v>
      </c>
      <c r="B132" s="27" t="s">
        <v>295</v>
      </c>
      <c r="C132" s="27" t="s">
        <v>294</v>
      </c>
      <c r="D132" s="42" t="s">
        <v>34</v>
      </c>
      <c r="E132" s="90">
        <v>57</v>
      </c>
      <c r="F132" s="90" t="s">
        <v>10</v>
      </c>
      <c r="G132" s="90" t="s">
        <v>10</v>
      </c>
      <c r="H132" s="91">
        <v>36</v>
      </c>
      <c r="I132" s="91">
        <v>28</v>
      </c>
      <c r="J132" s="42">
        <v>121</v>
      </c>
      <c r="K132" s="28">
        <v>3</v>
      </c>
    </row>
    <row r="133" spans="1:11" x14ac:dyDescent="0.25">
      <c r="A133" s="42" t="s">
        <v>353</v>
      </c>
      <c r="B133" s="27" t="s">
        <v>432</v>
      </c>
      <c r="C133" s="27" t="s">
        <v>300</v>
      </c>
      <c r="D133" s="42" t="s">
        <v>35</v>
      </c>
      <c r="E133" s="90">
        <v>77</v>
      </c>
      <c r="F133" s="90" t="s">
        <v>10</v>
      </c>
      <c r="G133" s="90" t="s">
        <v>10</v>
      </c>
      <c r="H133" s="91">
        <v>30</v>
      </c>
      <c r="I133" s="91">
        <v>14</v>
      </c>
      <c r="J133" s="42">
        <v>121</v>
      </c>
      <c r="K133" s="28">
        <v>3</v>
      </c>
    </row>
    <row r="134" spans="1:11" x14ac:dyDescent="0.25">
      <c r="A134" s="42" t="s">
        <v>354</v>
      </c>
      <c r="B134" s="27" t="s">
        <v>824</v>
      </c>
      <c r="C134" s="27" t="s">
        <v>241</v>
      </c>
      <c r="D134" s="42" t="s">
        <v>11</v>
      </c>
      <c r="E134" s="90">
        <v>113</v>
      </c>
      <c r="F134" s="90" t="s">
        <v>10</v>
      </c>
      <c r="G134" s="90" t="s">
        <v>10</v>
      </c>
      <c r="H134" s="91" t="s">
        <v>10</v>
      </c>
      <c r="I134" s="91" t="s">
        <v>10</v>
      </c>
      <c r="J134" s="42">
        <v>113</v>
      </c>
      <c r="K134" s="28">
        <v>1</v>
      </c>
    </row>
    <row r="135" spans="1:11" x14ac:dyDescent="0.25">
      <c r="A135" s="42" t="s">
        <v>355</v>
      </c>
      <c r="B135" s="27" t="s">
        <v>806</v>
      </c>
      <c r="C135" s="27" t="s">
        <v>805</v>
      </c>
      <c r="D135" s="42" t="s">
        <v>12</v>
      </c>
      <c r="E135" s="90">
        <v>85</v>
      </c>
      <c r="F135" s="90" t="s">
        <v>10</v>
      </c>
      <c r="G135" s="90" t="s">
        <v>10</v>
      </c>
      <c r="H135" s="91">
        <v>23</v>
      </c>
      <c r="I135" s="91" t="s">
        <v>10</v>
      </c>
      <c r="J135" s="42">
        <v>108</v>
      </c>
      <c r="K135" s="28">
        <v>2</v>
      </c>
    </row>
    <row r="136" spans="1:11" x14ac:dyDescent="0.25">
      <c r="A136" s="42" t="s">
        <v>356</v>
      </c>
      <c r="B136" s="27" t="s">
        <v>825</v>
      </c>
      <c r="C136" s="27" t="s">
        <v>826</v>
      </c>
      <c r="D136" s="42" t="s">
        <v>12</v>
      </c>
      <c r="E136" s="90">
        <v>103</v>
      </c>
      <c r="F136" s="90" t="s">
        <v>10</v>
      </c>
      <c r="G136" s="90" t="s">
        <v>10</v>
      </c>
      <c r="H136" s="91" t="s">
        <v>10</v>
      </c>
      <c r="I136" s="91" t="s">
        <v>10</v>
      </c>
      <c r="J136" s="42">
        <v>103</v>
      </c>
      <c r="K136" s="28">
        <v>1</v>
      </c>
    </row>
    <row r="137" spans="1:11" x14ac:dyDescent="0.25">
      <c r="A137" s="42" t="s">
        <v>357</v>
      </c>
      <c r="B137" s="27" t="s">
        <v>428</v>
      </c>
      <c r="C137" s="27" t="s">
        <v>294</v>
      </c>
      <c r="D137" s="42" t="s">
        <v>12</v>
      </c>
      <c r="E137" s="90" t="s">
        <v>10</v>
      </c>
      <c r="F137" s="90" t="s">
        <v>10</v>
      </c>
      <c r="G137" s="90" t="s">
        <v>10</v>
      </c>
      <c r="H137" s="91">
        <v>52</v>
      </c>
      <c r="I137" s="91">
        <v>48</v>
      </c>
      <c r="J137" s="42">
        <v>100</v>
      </c>
      <c r="K137" s="28">
        <v>2</v>
      </c>
    </row>
    <row r="138" spans="1:11" x14ac:dyDescent="0.25">
      <c r="A138" s="42" t="s">
        <v>358</v>
      </c>
      <c r="B138" s="27" t="s">
        <v>434</v>
      </c>
      <c r="C138" s="27" t="s">
        <v>74</v>
      </c>
      <c r="D138" s="42" t="s">
        <v>35</v>
      </c>
      <c r="E138" s="90">
        <v>63</v>
      </c>
      <c r="F138" s="90" t="s">
        <v>10</v>
      </c>
      <c r="G138" s="90" t="s">
        <v>10</v>
      </c>
      <c r="H138" s="91">
        <v>31</v>
      </c>
      <c r="I138" s="91">
        <v>6</v>
      </c>
      <c r="J138" s="42">
        <v>100</v>
      </c>
      <c r="K138" s="28">
        <v>3</v>
      </c>
    </row>
    <row r="139" spans="1:11" x14ac:dyDescent="0.25">
      <c r="A139" s="42" t="s">
        <v>359</v>
      </c>
      <c r="B139" s="27" t="s">
        <v>857</v>
      </c>
      <c r="C139" s="27" t="s">
        <v>530</v>
      </c>
      <c r="D139" s="42" t="s">
        <v>34</v>
      </c>
      <c r="E139" s="90" t="s">
        <v>10</v>
      </c>
      <c r="F139" s="90" t="s">
        <v>10</v>
      </c>
      <c r="G139" s="90" t="s">
        <v>10</v>
      </c>
      <c r="H139" s="91">
        <v>99</v>
      </c>
      <c r="I139" s="91" t="s">
        <v>10</v>
      </c>
      <c r="J139" s="42">
        <v>99</v>
      </c>
      <c r="K139" s="28">
        <v>1</v>
      </c>
    </row>
    <row r="140" spans="1:11" x14ac:dyDescent="0.25">
      <c r="A140" s="42" t="s">
        <v>360</v>
      </c>
      <c r="B140" s="27" t="s">
        <v>399</v>
      </c>
      <c r="C140" s="27" t="s">
        <v>268</v>
      </c>
      <c r="D140" s="42" t="s">
        <v>12</v>
      </c>
      <c r="E140" s="90" t="s">
        <v>10</v>
      </c>
      <c r="F140" s="90" t="s">
        <v>10</v>
      </c>
      <c r="G140" s="90" t="s">
        <v>10</v>
      </c>
      <c r="H140" s="91">
        <v>98</v>
      </c>
      <c r="I140" s="91" t="s">
        <v>10</v>
      </c>
      <c r="J140" s="42">
        <v>98</v>
      </c>
      <c r="K140" s="28">
        <v>1</v>
      </c>
    </row>
    <row r="141" spans="1:11" x14ac:dyDescent="0.25">
      <c r="A141" s="42" t="s">
        <v>361</v>
      </c>
      <c r="B141" s="27" t="s">
        <v>302</v>
      </c>
      <c r="C141" s="27" t="s">
        <v>61</v>
      </c>
      <c r="D141" s="42" t="s">
        <v>35</v>
      </c>
      <c r="E141" s="90">
        <v>61</v>
      </c>
      <c r="F141" s="90" t="s">
        <v>10</v>
      </c>
      <c r="G141" s="90" t="s">
        <v>10</v>
      </c>
      <c r="H141" s="91">
        <v>24</v>
      </c>
      <c r="I141" s="91">
        <v>12</v>
      </c>
      <c r="J141" s="42">
        <v>97</v>
      </c>
      <c r="K141" s="28">
        <v>3</v>
      </c>
    </row>
    <row r="142" spans="1:11" x14ac:dyDescent="0.25">
      <c r="A142" s="42" t="s">
        <v>362</v>
      </c>
      <c r="B142" s="27" t="s">
        <v>290</v>
      </c>
      <c r="C142" s="27" t="s">
        <v>288</v>
      </c>
      <c r="D142" s="42" t="s">
        <v>12</v>
      </c>
      <c r="E142" s="90" t="s">
        <v>10</v>
      </c>
      <c r="F142" s="90" t="s">
        <v>10</v>
      </c>
      <c r="G142" s="90" t="s">
        <v>10</v>
      </c>
      <c r="H142" s="91">
        <v>68</v>
      </c>
      <c r="I142" s="91">
        <v>28</v>
      </c>
      <c r="J142" s="42">
        <v>96</v>
      </c>
      <c r="K142" s="28">
        <v>2</v>
      </c>
    </row>
    <row r="143" spans="1:11" x14ac:dyDescent="0.25">
      <c r="A143" s="42" t="s">
        <v>363</v>
      </c>
      <c r="B143" s="27" t="s">
        <v>122</v>
      </c>
      <c r="C143" s="27" t="s">
        <v>128</v>
      </c>
      <c r="D143" s="42" t="s">
        <v>12</v>
      </c>
      <c r="E143" s="90">
        <v>64</v>
      </c>
      <c r="F143" s="90" t="s">
        <v>10</v>
      </c>
      <c r="G143" s="90" t="s">
        <v>10</v>
      </c>
      <c r="H143" s="91">
        <v>22</v>
      </c>
      <c r="I143" s="91">
        <v>10</v>
      </c>
      <c r="J143" s="42">
        <v>96</v>
      </c>
      <c r="K143" s="28">
        <v>3</v>
      </c>
    </row>
    <row r="144" spans="1:11" x14ac:dyDescent="0.25">
      <c r="A144" s="42" t="s">
        <v>364</v>
      </c>
      <c r="B144" s="27" t="s">
        <v>125</v>
      </c>
      <c r="C144" s="27" t="s">
        <v>188</v>
      </c>
      <c r="D144" s="42" t="s">
        <v>11</v>
      </c>
      <c r="E144" s="90">
        <v>76</v>
      </c>
      <c r="F144" s="90" t="s">
        <v>10</v>
      </c>
      <c r="G144" s="90" t="s">
        <v>10</v>
      </c>
      <c r="H144" s="91">
        <v>12</v>
      </c>
      <c r="I144" s="91">
        <v>4</v>
      </c>
      <c r="J144" s="42">
        <v>92</v>
      </c>
      <c r="K144" s="28">
        <v>3</v>
      </c>
    </row>
    <row r="145" spans="1:11" x14ac:dyDescent="0.25">
      <c r="A145" s="42" t="s">
        <v>365</v>
      </c>
      <c r="B145" s="27" t="s">
        <v>811</v>
      </c>
      <c r="C145" s="27" t="s">
        <v>812</v>
      </c>
      <c r="D145" s="42" t="s">
        <v>11</v>
      </c>
      <c r="E145" s="90">
        <v>79</v>
      </c>
      <c r="F145" s="90" t="s">
        <v>10</v>
      </c>
      <c r="G145" s="90" t="s">
        <v>10</v>
      </c>
      <c r="H145" s="91">
        <v>12</v>
      </c>
      <c r="I145" s="91" t="s">
        <v>10</v>
      </c>
      <c r="J145" s="42">
        <v>91</v>
      </c>
      <c r="K145" s="28">
        <v>2</v>
      </c>
    </row>
    <row r="146" spans="1:11" x14ac:dyDescent="0.25">
      <c r="A146" s="42" t="s">
        <v>366</v>
      </c>
      <c r="B146" s="27" t="s">
        <v>406</v>
      </c>
      <c r="C146" s="27" t="s">
        <v>128</v>
      </c>
      <c r="D146" s="42" t="s">
        <v>34</v>
      </c>
      <c r="E146" s="90">
        <v>67</v>
      </c>
      <c r="F146" s="90" t="s">
        <v>10</v>
      </c>
      <c r="G146" s="90" t="s">
        <v>10</v>
      </c>
      <c r="H146" s="91">
        <v>24</v>
      </c>
      <c r="I146" s="91" t="s">
        <v>10</v>
      </c>
      <c r="J146" s="42">
        <v>91</v>
      </c>
      <c r="K146" s="28">
        <v>2</v>
      </c>
    </row>
    <row r="147" spans="1:11" x14ac:dyDescent="0.25">
      <c r="A147" s="42" t="s">
        <v>367</v>
      </c>
      <c r="B147" s="27" t="s">
        <v>426</v>
      </c>
      <c r="C147" s="27" t="s">
        <v>57</v>
      </c>
      <c r="D147" s="42" t="s">
        <v>35</v>
      </c>
      <c r="E147" s="90" t="s">
        <v>10</v>
      </c>
      <c r="F147" s="90" t="s">
        <v>10</v>
      </c>
      <c r="G147" s="90" t="s">
        <v>10</v>
      </c>
      <c r="H147" s="91">
        <v>64</v>
      </c>
      <c r="I147" s="91">
        <v>26</v>
      </c>
      <c r="J147" s="42">
        <v>90</v>
      </c>
      <c r="K147" s="28">
        <v>2</v>
      </c>
    </row>
    <row r="148" spans="1:11" x14ac:dyDescent="0.25">
      <c r="A148" s="42" t="s">
        <v>368</v>
      </c>
      <c r="B148" s="27" t="s">
        <v>555</v>
      </c>
      <c r="C148" s="27" t="s">
        <v>620</v>
      </c>
      <c r="D148" s="42" t="s">
        <v>11</v>
      </c>
      <c r="E148" s="90" t="s">
        <v>10</v>
      </c>
      <c r="F148" s="90" t="s">
        <v>10</v>
      </c>
      <c r="G148" s="90" t="s">
        <v>10</v>
      </c>
      <c r="H148" s="91">
        <v>48</v>
      </c>
      <c r="I148" s="91">
        <v>38</v>
      </c>
      <c r="J148" s="42">
        <v>86</v>
      </c>
      <c r="K148" s="28">
        <v>2</v>
      </c>
    </row>
    <row r="149" spans="1:11" x14ac:dyDescent="0.25">
      <c r="A149" s="42" t="s">
        <v>369</v>
      </c>
      <c r="B149" s="27" t="s">
        <v>817</v>
      </c>
      <c r="C149" s="27" t="s">
        <v>812</v>
      </c>
      <c r="D149" s="42" t="s">
        <v>27</v>
      </c>
      <c r="E149" s="90">
        <v>83</v>
      </c>
      <c r="F149" s="90" t="s">
        <v>10</v>
      </c>
      <c r="G149" s="90" t="s">
        <v>10</v>
      </c>
      <c r="H149" s="91">
        <v>2</v>
      </c>
      <c r="I149" s="91" t="s">
        <v>10</v>
      </c>
      <c r="J149" s="42">
        <v>85</v>
      </c>
      <c r="K149" s="28">
        <v>2</v>
      </c>
    </row>
    <row r="150" spans="1:11" x14ac:dyDescent="0.25">
      <c r="A150" s="42" t="s">
        <v>370</v>
      </c>
      <c r="B150" s="27" t="s">
        <v>69</v>
      </c>
      <c r="C150" s="27" t="s">
        <v>61</v>
      </c>
      <c r="D150" s="42" t="s">
        <v>11</v>
      </c>
      <c r="E150" s="90">
        <v>59</v>
      </c>
      <c r="F150" s="90" t="s">
        <v>10</v>
      </c>
      <c r="G150" s="90" t="s">
        <v>10</v>
      </c>
      <c r="H150" s="91">
        <v>14</v>
      </c>
      <c r="I150" s="91">
        <v>12</v>
      </c>
      <c r="J150" s="42">
        <v>85</v>
      </c>
      <c r="K150" s="28">
        <v>3</v>
      </c>
    </row>
    <row r="151" spans="1:11" x14ac:dyDescent="0.25">
      <c r="A151" s="42" t="s">
        <v>371</v>
      </c>
      <c r="B151" s="27" t="s">
        <v>490</v>
      </c>
      <c r="C151" s="27" t="s">
        <v>294</v>
      </c>
      <c r="D151" s="42" t="s">
        <v>34</v>
      </c>
      <c r="E151" s="90" t="s">
        <v>10</v>
      </c>
      <c r="F151" s="90" t="s">
        <v>10</v>
      </c>
      <c r="G151" s="90" t="s">
        <v>10</v>
      </c>
      <c r="H151" s="91">
        <v>61</v>
      </c>
      <c r="I151" s="91">
        <v>23</v>
      </c>
      <c r="J151" s="42">
        <v>84</v>
      </c>
      <c r="K151" s="28">
        <v>2</v>
      </c>
    </row>
    <row r="152" spans="1:11" x14ac:dyDescent="0.25">
      <c r="A152" s="42" t="s">
        <v>372</v>
      </c>
      <c r="B152" s="27" t="s">
        <v>464</v>
      </c>
      <c r="C152" s="27" t="s">
        <v>268</v>
      </c>
      <c r="D152" s="42" t="s">
        <v>11</v>
      </c>
      <c r="E152" s="90">
        <v>83</v>
      </c>
      <c r="F152" s="90" t="s">
        <v>10</v>
      </c>
      <c r="G152" s="90" t="s">
        <v>10</v>
      </c>
      <c r="H152" s="91" t="s">
        <v>10</v>
      </c>
      <c r="I152" s="91" t="s">
        <v>10</v>
      </c>
      <c r="J152" s="42">
        <v>83</v>
      </c>
      <c r="K152" s="28">
        <v>1</v>
      </c>
    </row>
    <row r="153" spans="1:11" x14ac:dyDescent="0.25">
      <c r="A153" s="42" t="s">
        <v>373</v>
      </c>
      <c r="B153" s="27" t="s">
        <v>827</v>
      </c>
      <c r="C153" s="27" t="s">
        <v>233</v>
      </c>
      <c r="D153" s="42" t="s">
        <v>11</v>
      </c>
      <c r="E153" s="90">
        <v>81</v>
      </c>
      <c r="F153" s="90" t="s">
        <v>10</v>
      </c>
      <c r="G153" s="90" t="s">
        <v>10</v>
      </c>
      <c r="H153" s="91" t="s">
        <v>10</v>
      </c>
      <c r="I153" s="91" t="s">
        <v>10</v>
      </c>
      <c r="J153" s="42">
        <v>81</v>
      </c>
      <c r="K153" s="28">
        <v>1</v>
      </c>
    </row>
    <row r="154" spans="1:11" x14ac:dyDescent="0.25">
      <c r="A154" s="42" t="s">
        <v>374</v>
      </c>
      <c r="B154" s="27" t="s">
        <v>465</v>
      </c>
      <c r="C154" s="27" t="s">
        <v>128</v>
      </c>
      <c r="D154" s="42" t="s">
        <v>34</v>
      </c>
      <c r="E154" s="90">
        <v>81</v>
      </c>
      <c r="F154" s="90" t="s">
        <v>10</v>
      </c>
      <c r="G154" s="90" t="s">
        <v>10</v>
      </c>
      <c r="H154" s="91" t="s">
        <v>10</v>
      </c>
      <c r="I154" s="91" t="s">
        <v>10</v>
      </c>
      <c r="J154" s="42">
        <v>81</v>
      </c>
      <c r="K154" s="28">
        <v>1</v>
      </c>
    </row>
    <row r="155" spans="1:11" x14ac:dyDescent="0.25">
      <c r="A155" s="42" t="s">
        <v>375</v>
      </c>
      <c r="B155" s="27" t="s">
        <v>401</v>
      </c>
      <c r="C155" s="27" t="s">
        <v>268</v>
      </c>
      <c r="D155" s="42" t="s">
        <v>12</v>
      </c>
      <c r="E155" s="90" t="s">
        <v>10</v>
      </c>
      <c r="F155" s="90" t="s">
        <v>10</v>
      </c>
      <c r="G155" s="90" t="s">
        <v>10</v>
      </c>
      <c r="H155" s="91">
        <v>62</v>
      </c>
      <c r="I155" s="91">
        <v>18</v>
      </c>
      <c r="J155" s="42">
        <v>80</v>
      </c>
      <c r="K155" s="28">
        <v>2</v>
      </c>
    </row>
    <row r="156" spans="1:11" x14ac:dyDescent="0.25">
      <c r="A156" s="42" t="s">
        <v>376</v>
      </c>
      <c r="B156" s="27" t="s">
        <v>402</v>
      </c>
      <c r="C156" s="27" t="s">
        <v>115</v>
      </c>
      <c r="D156" s="42" t="s">
        <v>11</v>
      </c>
      <c r="E156" s="90" t="s">
        <v>10</v>
      </c>
      <c r="F156" s="90" t="s">
        <v>10</v>
      </c>
      <c r="G156" s="90" t="s">
        <v>10</v>
      </c>
      <c r="H156" s="91">
        <v>50</v>
      </c>
      <c r="I156" s="91">
        <v>28</v>
      </c>
      <c r="J156" s="42">
        <v>78</v>
      </c>
      <c r="K156" s="28">
        <v>2</v>
      </c>
    </row>
    <row r="157" spans="1:11" x14ac:dyDescent="0.25">
      <c r="A157" s="42" t="s">
        <v>377</v>
      </c>
      <c r="B157" s="27" t="s">
        <v>466</v>
      </c>
      <c r="C157" s="27" t="s">
        <v>268</v>
      </c>
      <c r="D157" s="42" t="s">
        <v>34</v>
      </c>
      <c r="E157" s="90">
        <v>77</v>
      </c>
      <c r="F157" s="90" t="s">
        <v>10</v>
      </c>
      <c r="G157" s="90" t="s">
        <v>10</v>
      </c>
      <c r="H157" s="91" t="s">
        <v>10</v>
      </c>
      <c r="I157" s="91" t="s">
        <v>10</v>
      </c>
      <c r="J157" s="42">
        <v>77</v>
      </c>
      <c r="K157" s="28">
        <v>1</v>
      </c>
    </row>
    <row r="158" spans="1:11" x14ac:dyDescent="0.25">
      <c r="A158" s="42" t="s">
        <v>378</v>
      </c>
      <c r="B158" s="27" t="s">
        <v>838</v>
      </c>
      <c r="C158" s="27" t="s">
        <v>233</v>
      </c>
      <c r="D158" s="42" t="s">
        <v>11</v>
      </c>
      <c r="E158" s="90" t="s">
        <v>10</v>
      </c>
      <c r="F158" s="90" t="s">
        <v>10</v>
      </c>
      <c r="G158" s="90" t="s">
        <v>10</v>
      </c>
      <c r="H158" s="91">
        <v>76</v>
      </c>
      <c r="I158" s="91" t="s">
        <v>10</v>
      </c>
      <c r="J158" s="42">
        <v>76</v>
      </c>
      <c r="K158" s="28">
        <v>1</v>
      </c>
    </row>
    <row r="159" spans="1:11" x14ac:dyDescent="0.25">
      <c r="A159" s="42" t="s">
        <v>379</v>
      </c>
      <c r="B159" s="27" t="s">
        <v>103</v>
      </c>
      <c r="C159" s="27" t="s">
        <v>108</v>
      </c>
      <c r="D159" s="42" t="s">
        <v>34</v>
      </c>
      <c r="E159" s="90" t="s">
        <v>10</v>
      </c>
      <c r="F159" s="90" t="s">
        <v>10</v>
      </c>
      <c r="G159" s="90" t="s">
        <v>10</v>
      </c>
      <c r="H159" s="91">
        <v>59</v>
      </c>
      <c r="I159" s="91">
        <v>17</v>
      </c>
      <c r="J159" s="42">
        <v>76</v>
      </c>
      <c r="K159" s="28">
        <v>2</v>
      </c>
    </row>
    <row r="160" spans="1:11" x14ac:dyDescent="0.25">
      <c r="A160" s="42" t="s">
        <v>380</v>
      </c>
      <c r="B160" s="27" t="s">
        <v>828</v>
      </c>
      <c r="C160" s="27" t="s">
        <v>241</v>
      </c>
      <c r="D160" s="42" t="s">
        <v>11</v>
      </c>
      <c r="E160" s="90">
        <v>75</v>
      </c>
      <c r="F160" s="90" t="s">
        <v>10</v>
      </c>
      <c r="G160" s="90" t="s">
        <v>10</v>
      </c>
      <c r="H160" s="91" t="s">
        <v>10</v>
      </c>
      <c r="I160" s="91" t="s">
        <v>10</v>
      </c>
      <c r="J160" s="42">
        <v>75</v>
      </c>
      <c r="K160" s="28">
        <v>1</v>
      </c>
    </row>
    <row r="161" spans="1:11" x14ac:dyDescent="0.25">
      <c r="A161" s="42" t="s">
        <v>381</v>
      </c>
      <c r="B161" s="27" t="s">
        <v>467</v>
      </c>
      <c r="C161" s="27" t="s">
        <v>469</v>
      </c>
      <c r="D161" s="42" t="s">
        <v>11</v>
      </c>
      <c r="E161" s="90">
        <v>75</v>
      </c>
      <c r="F161" s="90" t="s">
        <v>10</v>
      </c>
      <c r="G161" s="90" t="s">
        <v>10</v>
      </c>
      <c r="H161" s="91" t="s">
        <v>10</v>
      </c>
      <c r="I161" s="91" t="s">
        <v>10</v>
      </c>
      <c r="J161" s="42">
        <v>75</v>
      </c>
      <c r="K161" s="28">
        <v>1</v>
      </c>
    </row>
    <row r="162" spans="1:11" x14ac:dyDescent="0.25">
      <c r="A162" s="42" t="s">
        <v>382</v>
      </c>
      <c r="B162" s="27" t="s">
        <v>279</v>
      </c>
      <c r="C162" s="27" t="s">
        <v>115</v>
      </c>
      <c r="D162" s="42" t="s">
        <v>35</v>
      </c>
      <c r="E162" s="90">
        <v>62</v>
      </c>
      <c r="F162" s="90" t="s">
        <v>10</v>
      </c>
      <c r="G162" s="90" t="s">
        <v>10</v>
      </c>
      <c r="H162" s="91">
        <v>12</v>
      </c>
      <c r="I162" s="91" t="s">
        <v>10</v>
      </c>
      <c r="J162" s="42">
        <v>74</v>
      </c>
      <c r="K162" s="28">
        <v>2</v>
      </c>
    </row>
    <row r="163" spans="1:11" x14ac:dyDescent="0.25">
      <c r="A163" s="42" t="s">
        <v>383</v>
      </c>
      <c r="B163" s="27" t="s">
        <v>58</v>
      </c>
      <c r="C163" s="27" t="s">
        <v>59</v>
      </c>
      <c r="D163" s="42" t="s">
        <v>11</v>
      </c>
      <c r="E163" s="90" t="s">
        <v>10</v>
      </c>
      <c r="F163" s="90" t="s">
        <v>10</v>
      </c>
      <c r="G163" s="90" t="s">
        <v>10</v>
      </c>
      <c r="H163" s="91">
        <v>45</v>
      </c>
      <c r="I163" s="91">
        <v>27</v>
      </c>
      <c r="J163" s="42">
        <v>72</v>
      </c>
      <c r="K163" s="28">
        <v>2</v>
      </c>
    </row>
    <row r="164" spans="1:11" x14ac:dyDescent="0.25">
      <c r="A164" s="42" t="s">
        <v>384</v>
      </c>
      <c r="B164" s="27" t="s">
        <v>281</v>
      </c>
      <c r="C164" s="27" t="s">
        <v>128</v>
      </c>
      <c r="D164" s="42" t="s">
        <v>27</v>
      </c>
      <c r="E164" s="90">
        <v>58</v>
      </c>
      <c r="F164" s="90" t="s">
        <v>10</v>
      </c>
      <c r="G164" s="90" t="s">
        <v>10</v>
      </c>
      <c r="H164" s="91">
        <v>13</v>
      </c>
      <c r="I164" s="91" t="s">
        <v>10</v>
      </c>
      <c r="J164" s="42">
        <v>71</v>
      </c>
      <c r="K164" s="28">
        <v>2</v>
      </c>
    </row>
    <row r="165" spans="1:11" x14ac:dyDescent="0.25">
      <c r="A165" s="42" t="s">
        <v>385</v>
      </c>
      <c r="B165" s="27" t="s">
        <v>621</v>
      </c>
      <c r="C165" s="27" t="s">
        <v>620</v>
      </c>
      <c r="D165" s="42" t="s">
        <v>34</v>
      </c>
      <c r="E165" s="90" t="s">
        <v>10</v>
      </c>
      <c r="F165" s="90" t="s">
        <v>10</v>
      </c>
      <c r="G165" s="90" t="s">
        <v>10</v>
      </c>
      <c r="H165" s="91">
        <v>55</v>
      </c>
      <c r="I165" s="91">
        <v>16</v>
      </c>
      <c r="J165" s="42">
        <v>71</v>
      </c>
      <c r="K165" s="28">
        <v>2</v>
      </c>
    </row>
    <row r="166" spans="1:11" x14ac:dyDescent="0.25">
      <c r="A166" s="42" t="s">
        <v>386</v>
      </c>
      <c r="B166" s="27" t="s">
        <v>529</v>
      </c>
      <c r="C166" s="27" t="s">
        <v>530</v>
      </c>
      <c r="D166" s="42" t="s">
        <v>35</v>
      </c>
      <c r="E166" s="90" t="s">
        <v>10</v>
      </c>
      <c r="F166" s="90" t="s">
        <v>10</v>
      </c>
      <c r="G166" s="90" t="s">
        <v>10</v>
      </c>
      <c r="H166" s="91">
        <v>40</v>
      </c>
      <c r="I166" s="91">
        <v>30</v>
      </c>
      <c r="J166" s="42">
        <v>70</v>
      </c>
      <c r="K166" s="28">
        <v>2</v>
      </c>
    </row>
    <row r="167" spans="1:11" x14ac:dyDescent="0.25">
      <c r="A167" s="42" t="s">
        <v>409</v>
      </c>
      <c r="B167" s="27" t="s">
        <v>851</v>
      </c>
      <c r="C167" s="27" t="s">
        <v>619</v>
      </c>
      <c r="D167" s="42" t="s">
        <v>11</v>
      </c>
      <c r="E167" s="90" t="s">
        <v>10</v>
      </c>
      <c r="F167" s="90" t="s">
        <v>10</v>
      </c>
      <c r="G167" s="90" t="s">
        <v>10</v>
      </c>
      <c r="H167" s="91">
        <v>67</v>
      </c>
      <c r="I167" s="91" t="s">
        <v>10</v>
      </c>
      <c r="J167" s="42">
        <v>67</v>
      </c>
      <c r="K167" s="28">
        <v>1</v>
      </c>
    </row>
    <row r="168" spans="1:11" x14ac:dyDescent="0.25">
      <c r="A168" s="42" t="s">
        <v>410</v>
      </c>
      <c r="B168" s="27" t="s">
        <v>480</v>
      </c>
      <c r="C168" s="27" t="s">
        <v>61</v>
      </c>
      <c r="D168" s="42" t="s">
        <v>34</v>
      </c>
      <c r="E168" s="90" t="s">
        <v>10</v>
      </c>
      <c r="F168" s="90" t="s">
        <v>10</v>
      </c>
      <c r="G168" s="90" t="s">
        <v>10</v>
      </c>
      <c r="H168" s="91">
        <v>48</v>
      </c>
      <c r="I168" s="91">
        <v>19</v>
      </c>
      <c r="J168" s="42">
        <v>67</v>
      </c>
      <c r="K168" s="28">
        <v>2</v>
      </c>
    </row>
    <row r="169" spans="1:11" x14ac:dyDescent="0.25">
      <c r="A169" s="42" t="s">
        <v>411</v>
      </c>
      <c r="B169" s="27" t="s">
        <v>60</v>
      </c>
      <c r="C169" s="27" t="s">
        <v>61</v>
      </c>
      <c r="D169" s="42" t="s">
        <v>34</v>
      </c>
      <c r="E169" s="90" t="s">
        <v>10</v>
      </c>
      <c r="F169" s="90" t="s">
        <v>10</v>
      </c>
      <c r="G169" s="90" t="s">
        <v>10</v>
      </c>
      <c r="H169" s="91">
        <v>39</v>
      </c>
      <c r="I169" s="91">
        <v>27</v>
      </c>
      <c r="J169" s="42">
        <v>66</v>
      </c>
      <c r="K169" s="28">
        <v>2</v>
      </c>
    </row>
    <row r="170" spans="1:11" x14ac:dyDescent="0.25">
      <c r="A170" s="42" t="s">
        <v>412</v>
      </c>
      <c r="B170" s="27" t="s">
        <v>516</v>
      </c>
      <c r="C170" s="27" t="s">
        <v>512</v>
      </c>
      <c r="D170" s="42" t="s">
        <v>34</v>
      </c>
      <c r="E170" s="90">
        <v>65</v>
      </c>
      <c r="F170" s="90" t="s">
        <v>10</v>
      </c>
      <c r="G170" s="90" t="s">
        <v>10</v>
      </c>
      <c r="H170" s="91">
        <v>1</v>
      </c>
      <c r="I170" s="91" t="s">
        <v>10</v>
      </c>
      <c r="J170" s="42">
        <v>66</v>
      </c>
      <c r="K170" s="28">
        <v>2</v>
      </c>
    </row>
    <row r="171" spans="1:11" x14ac:dyDescent="0.25">
      <c r="A171" s="42" t="s">
        <v>413</v>
      </c>
      <c r="B171" s="27" t="s">
        <v>468</v>
      </c>
      <c r="C171" s="27" t="s">
        <v>108</v>
      </c>
      <c r="D171" s="42" t="s">
        <v>27</v>
      </c>
      <c r="E171" s="90">
        <v>65</v>
      </c>
      <c r="F171" s="90" t="s">
        <v>10</v>
      </c>
      <c r="G171" s="90" t="s">
        <v>10</v>
      </c>
      <c r="H171" s="91" t="s">
        <v>10</v>
      </c>
      <c r="I171" s="91" t="s">
        <v>10</v>
      </c>
      <c r="J171" s="42">
        <v>65</v>
      </c>
      <c r="K171" s="28">
        <v>1</v>
      </c>
    </row>
    <row r="172" spans="1:11" x14ac:dyDescent="0.25">
      <c r="A172" s="42" t="s">
        <v>414</v>
      </c>
      <c r="B172" s="27" t="s">
        <v>424</v>
      </c>
      <c r="C172" s="27" t="s">
        <v>237</v>
      </c>
      <c r="D172" s="42" t="s">
        <v>11</v>
      </c>
      <c r="E172" s="90" t="s">
        <v>10</v>
      </c>
      <c r="F172" s="90" t="s">
        <v>10</v>
      </c>
      <c r="G172" s="90" t="s">
        <v>10</v>
      </c>
      <c r="H172" s="91">
        <v>64</v>
      </c>
      <c r="I172" s="91" t="s">
        <v>10</v>
      </c>
      <c r="J172" s="42">
        <v>64</v>
      </c>
      <c r="K172" s="28">
        <v>1</v>
      </c>
    </row>
    <row r="173" spans="1:11" x14ac:dyDescent="0.25">
      <c r="A173" s="42" t="s">
        <v>415</v>
      </c>
      <c r="B173" s="27" t="s">
        <v>64</v>
      </c>
      <c r="C173" s="27" t="s">
        <v>61</v>
      </c>
      <c r="D173" s="42" t="s">
        <v>35</v>
      </c>
      <c r="E173" s="90" t="s">
        <v>10</v>
      </c>
      <c r="F173" s="90" t="s">
        <v>10</v>
      </c>
      <c r="G173" s="90" t="s">
        <v>10</v>
      </c>
      <c r="H173" s="91">
        <v>47</v>
      </c>
      <c r="I173" s="91">
        <v>16</v>
      </c>
      <c r="J173" s="42">
        <v>63</v>
      </c>
      <c r="K173" s="28">
        <v>2</v>
      </c>
    </row>
    <row r="174" spans="1:11" x14ac:dyDescent="0.25">
      <c r="A174" s="42" t="s">
        <v>416</v>
      </c>
      <c r="B174" s="27" t="s">
        <v>533</v>
      </c>
      <c r="C174" s="27" t="s">
        <v>294</v>
      </c>
      <c r="D174" s="42" t="s">
        <v>34</v>
      </c>
      <c r="E174" s="90" t="s">
        <v>10</v>
      </c>
      <c r="F174" s="90" t="s">
        <v>10</v>
      </c>
      <c r="G174" s="90" t="s">
        <v>10</v>
      </c>
      <c r="H174" s="91">
        <v>45</v>
      </c>
      <c r="I174" s="91">
        <v>17</v>
      </c>
      <c r="J174" s="42">
        <v>62</v>
      </c>
      <c r="K174" s="28">
        <v>2</v>
      </c>
    </row>
    <row r="175" spans="1:11" x14ac:dyDescent="0.25">
      <c r="A175" s="42" t="s">
        <v>417</v>
      </c>
      <c r="B175" s="27" t="s">
        <v>280</v>
      </c>
      <c r="C175" s="27" t="s">
        <v>114</v>
      </c>
      <c r="D175" s="42" t="s">
        <v>12</v>
      </c>
      <c r="E175" s="90">
        <v>60</v>
      </c>
      <c r="F175" s="90" t="s">
        <v>10</v>
      </c>
      <c r="G175" s="90" t="s">
        <v>10</v>
      </c>
      <c r="H175" s="91" t="s">
        <v>10</v>
      </c>
      <c r="I175" s="91" t="s">
        <v>10</v>
      </c>
      <c r="J175" s="42">
        <v>60</v>
      </c>
      <c r="K175" s="28">
        <v>1</v>
      </c>
    </row>
    <row r="176" spans="1:11" x14ac:dyDescent="0.25">
      <c r="A176" s="42" t="s">
        <v>418</v>
      </c>
      <c r="B176" s="27" t="s">
        <v>433</v>
      </c>
      <c r="C176" s="27" t="s">
        <v>294</v>
      </c>
      <c r="D176" s="42" t="s">
        <v>34</v>
      </c>
      <c r="E176" s="90" t="s">
        <v>10</v>
      </c>
      <c r="F176" s="90" t="s">
        <v>10</v>
      </c>
      <c r="G176" s="90" t="s">
        <v>10</v>
      </c>
      <c r="H176" s="91">
        <v>33</v>
      </c>
      <c r="I176" s="91">
        <v>26</v>
      </c>
      <c r="J176" s="42">
        <v>59</v>
      </c>
      <c r="K176" s="28">
        <v>2</v>
      </c>
    </row>
    <row r="177" spans="1:11" x14ac:dyDescent="0.25">
      <c r="A177" s="42" t="s">
        <v>437</v>
      </c>
      <c r="B177" s="27" t="s">
        <v>93</v>
      </c>
      <c r="C177" s="27" t="s">
        <v>115</v>
      </c>
      <c r="D177" s="42" t="s">
        <v>11</v>
      </c>
      <c r="E177" s="90" t="s">
        <v>10</v>
      </c>
      <c r="F177" s="90" t="s">
        <v>10</v>
      </c>
      <c r="G177" s="90" t="s">
        <v>10</v>
      </c>
      <c r="H177" s="91">
        <v>30</v>
      </c>
      <c r="I177" s="91">
        <v>22</v>
      </c>
      <c r="J177" s="42">
        <v>52</v>
      </c>
      <c r="K177" s="28">
        <v>2</v>
      </c>
    </row>
    <row r="178" spans="1:11" x14ac:dyDescent="0.25">
      <c r="A178" s="42" t="s">
        <v>438</v>
      </c>
      <c r="B178" s="27" t="s">
        <v>532</v>
      </c>
      <c r="C178" s="27" t="s">
        <v>530</v>
      </c>
      <c r="D178" s="42" t="s">
        <v>35</v>
      </c>
      <c r="E178" s="90" t="s">
        <v>10</v>
      </c>
      <c r="F178" s="90" t="s">
        <v>10</v>
      </c>
      <c r="G178" s="90" t="s">
        <v>10</v>
      </c>
      <c r="H178" s="91">
        <v>32</v>
      </c>
      <c r="I178" s="91">
        <v>19</v>
      </c>
      <c r="J178" s="42">
        <v>51</v>
      </c>
      <c r="K178" s="28">
        <v>2</v>
      </c>
    </row>
    <row r="179" spans="1:11" x14ac:dyDescent="0.25">
      <c r="A179" s="42" t="s">
        <v>439</v>
      </c>
      <c r="B179" s="27" t="s">
        <v>430</v>
      </c>
      <c r="C179" s="27" t="s">
        <v>57</v>
      </c>
      <c r="D179" s="42" t="s">
        <v>34</v>
      </c>
      <c r="E179" s="90" t="s">
        <v>10</v>
      </c>
      <c r="F179" s="90" t="s">
        <v>10</v>
      </c>
      <c r="G179" s="90" t="s">
        <v>10</v>
      </c>
      <c r="H179" s="91">
        <v>32</v>
      </c>
      <c r="I179" s="91">
        <v>16</v>
      </c>
      <c r="J179" s="42">
        <v>48</v>
      </c>
      <c r="K179" s="28">
        <v>2</v>
      </c>
    </row>
    <row r="180" spans="1:11" x14ac:dyDescent="0.25">
      <c r="A180" s="42" t="s">
        <v>441</v>
      </c>
      <c r="B180" s="27" t="s">
        <v>197</v>
      </c>
      <c r="C180" s="27" t="s">
        <v>188</v>
      </c>
      <c r="D180" s="42" t="s">
        <v>11</v>
      </c>
      <c r="E180" s="90" t="s">
        <v>10</v>
      </c>
      <c r="F180" s="90" t="s">
        <v>10</v>
      </c>
      <c r="G180" s="90" t="s">
        <v>10</v>
      </c>
      <c r="H180" s="91">
        <v>30</v>
      </c>
      <c r="I180" s="91">
        <v>18</v>
      </c>
      <c r="J180" s="42">
        <v>48</v>
      </c>
      <c r="K180" s="28">
        <v>2</v>
      </c>
    </row>
    <row r="181" spans="1:11" x14ac:dyDescent="0.25">
      <c r="A181" s="42" t="s">
        <v>442</v>
      </c>
      <c r="B181" s="27" t="s">
        <v>556</v>
      </c>
      <c r="C181" s="27" t="s">
        <v>620</v>
      </c>
      <c r="D181" s="42" t="s">
        <v>34</v>
      </c>
      <c r="E181" s="90" t="s">
        <v>10</v>
      </c>
      <c r="F181" s="90" t="s">
        <v>10</v>
      </c>
      <c r="G181" s="90" t="s">
        <v>10</v>
      </c>
      <c r="H181" s="91">
        <v>24</v>
      </c>
      <c r="I181" s="91">
        <v>24</v>
      </c>
      <c r="J181" s="42">
        <v>48</v>
      </c>
      <c r="K181" s="28">
        <v>2</v>
      </c>
    </row>
    <row r="182" spans="1:11" x14ac:dyDescent="0.25">
      <c r="A182" s="42" t="s">
        <v>443</v>
      </c>
      <c r="B182" s="27" t="s">
        <v>645</v>
      </c>
      <c r="C182" s="27" t="s">
        <v>74</v>
      </c>
      <c r="D182" s="42" t="s">
        <v>35</v>
      </c>
      <c r="E182" s="90" t="s">
        <v>10</v>
      </c>
      <c r="F182" s="90" t="s">
        <v>10</v>
      </c>
      <c r="G182" s="90" t="s">
        <v>10</v>
      </c>
      <c r="H182" s="91">
        <v>27</v>
      </c>
      <c r="I182" s="91">
        <v>20</v>
      </c>
      <c r="J182" s="42">
        <v>47</v>
      </c>
      <c r="K182" s="28">
        <v>2</v>
      </c>
    </row>
    <row r="183" spans="1:11" x14ac:dyDescent="0.25">
      <c r="A183" s="42" t="s">
        <v>444</v>
      </c>
      <c r="B183" s="27" t="s">
        <v>293</v>
      </c>
      <c r="C183" s="27" t="s">
        <v>294</v>
      </c>
      <c r="D183" s="42" t="s">
        <v>34</v>
      </c>
      <c r="E183" s="90" t="s">
        <v>10</v>
      </c>
      <c r="F183" s="90" t="s">
        <v>10</v>
      </c>
      <c r="G183" s="90" t="s">
        <v>10</v>
      </c>
      <c r="H183" s="91">
        <v>26</v>
      </c>
      <c r="I183" s="91">
        <v>21</v>
      </c>
      <c r="J183" s="42">
        <v>47</v>
      </c>
      <c r="K183" s="28">
        <v>2</v>
      </c>
    </row>
    <row r="184" spans="1:11" x14ac:dyDescent="0.25">
      <c r="A184" s="42" t="s">
        <v>446</v>
      </c>
      <c r="B184" s="27" t="s">
        <v>798</v>
      </c>
      <c r="C184" s="27" t="s">
        <v>799</v>
      </c>
      <c r="D184" s="42" t="s">
        <v>34</v>
      </c>
      <c r="E184" s="90" t="s">
        <v>10</v>
      </c>
      <c r="F184" s="90" t="s">
        <v>10</v>
      </c>
      <c r="G184" s="90" t="s">
        <v>10</v>
      </c>
      <c r="H184" s="91">
        <v>46</v>
      </c>
      <c r="I184" s="91" t="s">
        <v>10</v>
      </c>
      <c r="J184" s="42">
        <v>46</v>
      </c>
      <c r="K184" s="28">
        <v>1</v>
      </c>
    </row>
    <row r="185" spans="1:11" x14ac:dyDescent="0.25">
      <c r="A185" s="42" t="s">
        <v>447</v>
      </c>
      <c r="B185" s="27" t="s">
        <v>858</v>
      </c>
      <c r="C185" s="27" t="s">
        <v>288</v>
      </c>
      <c r="D185" s="42" t="s">
        <v>34</v>
      </c>
      <c r="E185" s="90" t="s">
        <v>10</v>
      </c>
      <c r="F185" s="90" t="s">
        <v>10</v>
      </c>
      <c r="G185" s="90" t="s">
        <v>10</v>
      </c>
      <c r="H185" s="91">
        <v>46</v>
      </c>
      <c r="I185" s="91" t="s">
        <v>10</v>
      </c>
      <c r="J185" s="42">
        <v>46</v>
      </c>
      <c r="K185" s="28">
        <v>1</v>
      </c>
    </row>
    <row r="186" spans="1:11" x14ac:dyDescent="0.25">
      <c r="A186" s="42" t="s">
        <v>448</v>
      </c>
      <c r="B186" s="27" t="s">
        <v>630</v>
      </c>
      <c r="C186" s="27" t="s">
        <v>237</v>
      </c>
      <c r="D186" s="42" t="s">
        <v>11</v>
      </c>
      <c r="E186" s="90" t="s">
        <v>10</v>
      </c>
      <c r="F186" s="90" t="s">
        <v>10</v>
      </c>
      <c r="G186" s="90" t="s">
        <v>10</v>
      </c>
      <c r="H186" s="91">
        <v>45</v>
      </c>
      <c r="I186" s="91" t="s">
        <v>10</v>
      </c>
      <c r="J186" s="42">
        <v>45</v>
      </c>
      <c r="K186" s="28">
        <v>1</v>
      </c>
    </row>
    <row r="187" spans="1:11" x14ac:dyDescent="0.25">
      <c r="A187" s="42" t="s">
        <v>449</v>
      </c>
      <c r="B187" s="27" t="s">
        <v>291</v>
      </c>
      <c r="C187" s="27" t="s">
        <v>288</v>
      </c>
      <c r="D187" s="42" t="s">
        <v>35</v>
      </c>
      <c r="E187" s="90" t="s">
        <v>10</v>
      </c>
      <c r="F187" s="90" t="s">
        <v>10</v>
      </c>
      <c r="G187" s="90" t="s">
        <v>10</v>
      </c>
      <c r="H187" s="91">
        <v>25</v>
      </c>
      <c r="I187" s="91">
        <v>20</v>
      </c>
      <c r="J187" s="42">
        <v>45</v>
      </c>
      <c r="K187" s="28">
        <v>2</v>
      </c>
    </row>
    <row r="188" spans="1:11" x14ac:dyDescent="0.25">
      <c r="A188" s="42" t="s">
        <v>450</v>
      </c>
      <c r="B188" s="27" t="s">
        <v>537</v>
      </c>
      <c r="C188" s="27" t="s">
        <v>530</v>
      </c>
      <c r="D188" s="42" t="s">
        <v>35</v>
      </c>
      <c r="E188" s="90" t="s">
        <v>10</v>
      </c>
      <c r="F188" s="90" t="s">
        <v>10</v>
      </c>
      <c r="G188" s="90" t="s">
        <v>10</v>
      </c>
      <c r="H188" s="91">
        <v>44</v>
      </c>
      <c r="I188" s="91" t="s">
        <v>10</v>
      </c>
      <c r="J188" s="42">
        <v>44</v>
      </c>
      <c r="K188" s="28">
        <v>1</v>
      </c>
    </row>
    <row r="189" spans="1:11" x14ac:dyDescent="0.25">
      <c r="A189" s="42" t="s">
        <v>451</v>
      </c>
      <c r="B189" s="27" t="s">
        <v>403</v>
      </c>
      <c r="C189" s="27" t="s">
        <v>114</v>
      </c>
      <c r="D189" s="42" t="s">
        <v>34</v>
      </c>
      <c r="E189" s="90" t="s">
        <v>10</v>
      </c>
      <c r="F189" s="90" t="s">
        <v>10</v>
      </c>
      <c r="G189" s="90" t="s">
        <v>10</v>
      </c>
      <c r="H189" s="91">
        <v>44</v>
      </c>
      <c r="I189" s="91" t="s">
        <v>10</v>
      </c>
      <c r="J189" s="42">
        <v>44</v>
      </c>
      <c r="K189" s="28">
        <v>1</v>
      </c>
    </row>
    <row r="190" spans="1:11" x14ac:dyDescent="0.25">
      <c r="A190" s="42" t="s">
        <v>452</v>
      </c>
      <c r="B190" s="27" t="s">
        <v>509</v>
      </c>
      <c r="C190" s="27" t="s">
        <v>510</v>
      </c>
      <c r="D190" s="42" t="s">
        <v>11</v>
      </c>
      <c r="E190" s="90" t="s">
        <v>10</v>
      </c>
      <c r="F190" s="90" t="s">
        <v>10</v>
      </c>
      <c r="G190" s="90" t="s">
        <v>10</v>
      </c>
      <c r="H190" s="91">
        <v>30</v>
      </c>
      <c r="I190" s="91">
        <v>14</v>
      </c>
      <c r="J190" s="42">
        <v>44</v>
      </c>
      <c r="K190" s="28">
        <v>2</v>
      </c>
    </row>
    <row r="191" spans="1:11" x14ac:dyDescent="0.25">
      <c r="A191" s="42" t="s">
        <v>454</v>
      </c>
      <c r="B191" s="27" t="s">
        <v>489</v>
      </c>
      <c r="C191" s="27" t="s">
        <v>74</v>
      </c>
      <c r="D191" s="42" t="s">
        <v>35</v>
      </c>
      <c r="E191" s="90" t="s">
        <v>10</v>
      </c>
      <c r="F191" s="90" t="s">
        <v>10</v>
      </c>
      <c r="G191" s="90" t="s">
        <v>10</v>
      </c>
      <c r="H191" s="91">
        <v>26</v>
      </c>
      <c r="I191" s="91">
        <v>16</v>
      </c>
      <c r="J191" s="42">
        <v>42</v>
      </c>
      <c r="K191" s="28">
        <v>2</v>
      </c>
    </row>
    <row r="192" spans="1:11" x14ac:dyDescent="0.25">
      <c r="A192" s="42" t="s">
        <v>455</v>
      </c>
      <c r="B192" s="27" t="s">
        <v>631</v>
      </c>
      <c r="C192" s="27" t="s">
        <v>623</v>
      </c>
      <c r="D192" s="42" t="s">
        <v>11</v>
      </c>
      <c r="E192" s="90" t="s">
        <v>10</v>
      </c>
      <c r="F192" s="90" t="s">
        <v>10</v>
      </c>
      <c r="G192" s="90" t="s">
        <v>10</v>
      </c>
      <c r="H192" s="91">
        <v>41</v>
      </c>
      <c r="I192" s="91" t="s">
        <v>10</v>
      </c>
      <c r="J192" s="42">
        <v>41</v>
      </c>
      <c r="K192" s="28">
        <v>1</v>
      </c>
    </row>
    <row r="193" spans="1:11" x14ac:dyDescent="0.25">
      <c r="A193" s="42" t="s">
        <v>456</v>
      </c>
      <c r="B193" s="27" t="s">
        <v>800</v>
      </c>
      <c r="C193" s="27" t="s">
        <v>799</v>
      </c>
      <c r="D193" s="42" t="s">
        <v>35</v>
      </c>
      <c r="E193" s="90" t="s">
        <v>10</v>
      </c>
      <c r="F193" s="90" t="s">
        <v>10</v>
      </c>
      <c r="G193" s="90" t="s">
        <v>10</v>
      </c>
      <c r="H193" s="91">
        <v>41</v>
      </c>
      <c r="I193" s="91" t="s">
        <v>10</v>
      </c>
      <c r="J193" s="42">
        <v>41</v>
      </c>
      <c r="K193" s="28">
        <v>1</v>
      </c>
    </row>
    <row r="194" spans="1:11" x14ac:dyDescent="0.25">
      <c r="A194" s="42" t="s">
        <v>471</v>
      </c>
      <c r="B194" s="27" t="s">
        <v>65</v>
      </c>
      <c r="C194" s="27" t="s">
        <v>57</v>
      </c>
      <c r="D194" s="42" t="s">
        <v>34</v>
      </c>
      <c r="E194" s="90" t="s">
        <v>10</v>
      </c>
      <c r="F194" s="90" t="s">
        <v>10</v>
      </c>
      <c r="G194" s="90" t="s">
        <v>10</v>
      </c>
      <c r="H194" s="91">
        <v>21</v>
      </c>
      <c r="I194" s="91">
        <v>20</v>
      </c>
      <c r="J194" s="42">
        <v>41</v>
      </c>
      <c r="K194" s="28">
        <v>2</v>
      </c>
    </row>
    <row r="195" spans="1:11" x14ac:dyDescent="0.25">
      <c r="A195" s="42" t="s">
        <v>472</v>
      </c>
      <c r="B195" s="27" t="s">
        <v>816</v>
      </c>
      <c r="C195" s="27" t="s">
        <v>530</v>
      </c>
      <c r="D195" s="42" t="s">
        <v>35</v>
      </c>
      <c r="E195" s="90" t="s">
        <v>10</v>
      </c>
      <c r="F195" s="90" t="s">
        <v>10</v>
      </c>
      <c r="G195" s="90" t="s">
        <v>10</v>
      </c>
      <c r="H195" s="91">
        <v>40</v>
      </c>
      <c r="I195" s="91" t="s">
        <v>10</v>
      </c>
      <c r="J195" s="42">
        <v>40</v>
      </c>
      <c r="K195" s="28">
        <v>1</v>
      </c>
    </row>
    <row r="196" spans="1:11" x14ac:dyDescent="0.25">
      <c r="A196" s="42" t="s">
        <v>473</v>
      </c>
      <c r="B196" s="27" t="s">
        <v>78</v>
      </c>
      <c r="C196" s="27" t="s">
        <v>109</v>
      </c>
      <c r="D196" s="42" t="s">
        <v>11</v>
      </c>
      <c r="E196" s="90" t="s">
        <v>10</v>
      </c>
      <c r="F196" s="90" t="s">
        <v>10</v>
      </c>
      <c r="G196" s="90" t="s">
        <v>10</v>
      </c>
      <c r="H196" s="91">
        <v>40</v>
      </c>
      <c r="I196" s="91" t="s">
        <v>10</v>
      </c>
      <c r="J196" s="42">
        <v>40</v>
      </c>
      <c r="K196" s="28">
        <v>1</v>
      </c>
    </row>
    <row r="197" spans="1:11" x14ac:dyDescent="0.25">
      <c r="A197" s="42" t="s">
        <v>474</v>
      </c>
      <c r="B197" s="27" t="s">
        <v>287</v>
      </c>
      <c r="C197" s="27" t="s">
        <v>288</v>
      </c>
      <c r="D197" s="42" t="s">
        <v>11</v>
      </c>
      <c r="E197" s="90" t="s">
        <v>10</v>
      </c>
      <c r="F197" s="90" t="s">
        <v>10</v>
      </c>
      <c r="G197" s="90" t="s">
        <v>10</v>
      </c>
      <c r="H197" s="91">
        <v>38</v>
      </c>
      <c r="I197" s="91" t="s">
        <v>10</v>
      </c>
      <c r="J197" s="42">
        <v>38</v>
      </c>
      <c r="K197" s="28">
        <v>1</v>
      </c>
    </row>
    <row r="198" spans="1:11" x14ac:dyDescent="0.25">
      <c r="A198" s="42" t="s">
        <v>475</v>
      </c>
      <c r="B198" s="27" t="s">
        <v>801</v>
      </c>
      <c r="C198" s="27" t="s">
        <v>799</v>
      </c>
      <c r="D198" s="42" t="s">
        <v>34</v>
      </c>
      <c r="E198" s="90" t="s">
        <v>10</v>
      </c>
      <c r="F198" s="90" t="s">
        <v>10</v>
      </c>
      <c r="G198" s="90" t="s">
        <v>10</v>
      </c>
      <c r="H198" s="91">
        <v>38</v>
      </c>
      <c r="I198" s="91" t="s">
        <v>10</v>
      </c>
      <c r="J198" s="42">
        <v>38</v>
      </c>
      <c r="K198" s="28">
        <v>1</v>
      </c>
    </row>
    <row r="199" spans="1:11" x14ac:dyDescent="0.25">
      <c r="A199" s="42" t="s">
        <v>476</v>
      </c>
      <c r="B199" s="27" t="s">
        <v>189</v>
      </c>
      <c r="C199" s="27" t="s">
        <v>188</v>
      </c>
      <c r="D199" s="42" t="s">
        <v>11</v>
      </c>
      <c r="E199" s="90" t="s">
        <v>10</v>
      </c>
      <c r="F199" s="90" t="s">
        <v>10</v>
      </c>
      <c r="G199" s="90" t="s">
        <v>10</v>
      </c>
      <c r="H199" s="91">
        <v>38</v>
      </c>
      <c r="I199" s="91" t="s">
        <v>10</v>
      </c>
      <c r="J199" s="42">
        <v>38</v>
      </c>
      <c r="K199" s="28">
        <v>1</v>
      </c>
    </row>
    <row r="200" spans="1:11" x14ac:dyDescent="0.25">
      <c r="A200" s="42" t="s">
        <v>477</v>
      </c>
      <c r="B200" s="27" t="s">
        <v>632</v>
      </c>
      <c r="C200" s="27" t="s">
        <v>623</v>
      </c>
      <c r="D200" s="42" t="s">
        <v>11</v>
      </c>
      <c r="E200" s="90" t="s">
        <v>10</v>
      </c>
      <c r="F200" s="90" t="s">
        <v>10</v>
      </c>
      <c r="G200" s="90" t="s">
        <v>10</v>
      </c>
      <c r="H200" s="91">
        <v>37</v>
      </c>
      <c r="I200" s="91" t="s">
        <v>10</v>
      </c>
      <c r="J200" s="42">
        <v>37</v>
      </c>
      <c r="K200" s="28">
        <v>1</v>
      </c>
    </row>
    <row r="201" spans="1:11" x14ac:dyDescent="0.25">
      <c r="A201" s="42" t="s">
        <v>478</v>
      </c>
      <c r="B201" s="27" t="s">
        <v>802</v>
      </c>
      <c r="C201" s="27" t="s">
        <v>799</v>
      </c>
      <c r="D201" s="42" t="s">
        <v>34</v>
      </c>
      <c r="E201" s="90" t="s">
        <v>10</v>
      </c>
      <c r="F201" s="90" t="s">
        <v>10</v>
      </c>
      <c r="G201" s="90" t="s">
        <v>10</v>
      </c>
      <c r="H201" s="91">
        <v>37</v>
      </c>
      <c r="I201" s="91" t="s">
        <v>10</v>
      </c>
      <c r="J201" s="42">
        <v>37</v>
      </c>
      <c r="K201" s="28">
        <v>1</v>
      </c>
    </row>
    <row r="202" spans="1:11" x14ac:dyDescent="0.25">
      <c r="A202" s="42" t="s">
        <v>479</v>
      </c>
      <c r="B202" s="27" t="s">
        <v>859</v>
      </c>
      <c r="C202" s="27" t="s">
        <v>530</v>
      </c>
      <c r="D202" s="42" t="s">
        <v>34</v>
      </c>
      <c r="E202" s="90" t="s">
        <v>10</v>
      </c>
      <c r="F202" s="90" t="s">
        <v>10</v>
      </c>
      <c r="G202" s="90" t="s">
        <v>10</v>
      </c>
      <c r="H202" s="91">
        <v>37</v>
      </c>
      <c r="I202" s="91" t="s">
        <v>10</v>
      </c>
      <c r="J202" s="42">
        <v>37</v>
      </c>
      <c r="K202" s="28">
        <v>1</v>
      </c>
    </row>
    <row r="203" spans="1:11" x14ac:dyDescent="0.25">
      <c r="A203" s="42" t="s">
        <v>494</v>
      </c>
      <c r="B203" s="27" t="s">
        <v>71</v>
      </c>
      <c r="C203" s="27" t="s">
        <v>57</v>
      </c>
      <c r="D203" s="42" t="s">
        <v>35</v>
      </c>
      <c r="E203" s="90" t="s">
        <v>10</v>
      </c>
      <c r="F203" s="90" t="s">
        <v>10</v>
      </c>
      <c r="G203" s="90" t="s">
        <v>10</v>
      </c>
      <c r="H203" s="91">
        <v>24</v>
      </c>
      <c r="I203" s="91">
        <v>13</v>
      </c>
      <c r="J203" s="42">
        <v>37</v>
      </c>
      <c r="K203" s="28">
        <v>2</v>
      </c>
    </row>
    <row r="204" spans="1:11" x14ac:dyDescent="0.25">
      <c r="A204" s="42" t="s">
        <v>495</v>
      </c>
      <c r="B204" s="27" t="s">
        <v>558</v>
      </c>
      <c r="C204" s="27" t="s">
        <v>620</v>
      </c>
      <c r="D204" s="42" t="s">
        <v>34</v>
      </c>
      <c r="E204" s="90" t="s">
        <v>10</v>
      </c>
      <c r="F204" s="90" t="s">
        <v>10</v>
      </c>
      <c r="G204" s="90" t="s">
        <v>10</v>
      </c>
      <c r="H204" s="91">
        <v>20</v>
      </c>
      <c r="I204" s="91">
        <v>17</v>
      </c>
      <c r="J204" s="42">
        <v>37</v>
      </c>
      <c r="K204" s="28">
        <v>2</v>
      </c>
    </row>
    <row r="205" spans="1:11" x14ac:dyDescent="0.25">
      <c r="A205" s="42" t="s">
        <v>496</v>
      </c>
      <c r="B205" s="27" t="s">
        <v>633</v>
      </c>
      <c r="C205" s="27" t="s">
        <v>634</v>
      </c>
      <c r="D205" s="42" t="s">
        <v>35</v>
      </c>
      <c r="E205" s="90" t="s">
        <v>10</v>
      </c>
      <c r="F205" s="90" t="s">
        <v>10</v>
      </c>
      <c r="G205" s="90" t="s">
        <v>10</v>
      </c>
      <c r="H205" s="91">
        <v>35</v>
      </c>
      <c r="I205" s="91" t="s">
        <v>10</v>
      </c>
      <c r="J205" s="42">
        <v>35</v>
      </c>
      <c r="K205" s="28">
        <v>1</v>
      </c>
    </row>
    <row r="206" spans="1:11" x14ac:dyDescent="0.25">
      <c r="A206" s="42" t="s">
        <v>497</v>
      </c>
      <c r="B206" s="27" t="s">
        <v>507</v>
      </c>
      <c r="C206" s="27" t="s">
        <v>508</v>
      </c>
      <c r="D206" s="42" t="s">
        <v>11</v>
      </c>
      <c r="E206" s="90" t="s">
        <v>10</v>
      </c>
      <c r="F206" s="90" t="s">
        <v>10</v>
      </c>
      <c r="G206" s="90" t="s">
        <v>10</v>
      </c>
      <c r="H206" s="91">
        <v>34</v>
      </c>
      <c r="I206" s="91" t="s">
        <v>10</v>
      </c>
      <c r="J206" s="42">
        <v>34</v>
      </c>
      <c r="K206" s="28">
        <v>1</v>
      </c>
    </row>
    <row r="207" spans="1:11" x14ac:dyDescent="0.25">
      <c r="A207" s="42" t="s">
        <v>498</v>
      </c>
      <c r="B207" s="27" t="s">
        <v>852</v>
      </c>
      <c r="C207" s="27" t="s">
        <v>530</v>
      </c>
      <c r="D207" s="42" t="s">
        <v>11</v>
      </c>
      <c r="E207" s="90" t="s">
        <v>10</v>
      </c>
      <c r="F207" s="90" t="s">
        <v>10</v>
      </c>
      <c r="G207" s="90" t="s">
        <v>10</v>
      </c>
      <c r="H207" s="91">
        <v>34</v>
      </c>
      <c r="I207" s="91" t="s">
        <v>10</v>
      </c>
      <c r="J207" s="42">
        <v>34</v>
      </c>
      <c r="K207" s="28">
        <v>1</v>
      </c>
    </row>
    <row r="208" spans="1:11" x14ac:dyDescent="0.25">
      <c r="A208" s="42" t="s">
        <v>499</v>
      </c>
      <c r="B208" s="27" t="s">
        <v>635</v>
      </c>
      <c r="C208" s="27" t="s">
        <v>623</v>
      </c>
      <c r="D208" s="42" t="s">
        <v>11</v>
      </c>
      <c r="E208" s="90" t="s">
        <v>10</v>
      </c>
      <c r="F208" s="90" t="s">
        <v>10</v>
      </c>
      <c r="G208" s="90" t="s">
        <v>10</v>
      </c>
      <c r="H208" s="91">
        <v>33</v>
      </c>
      <c r="I208" s="91" t="s">
        <v>10</v>
      </c>
      <c r="J208" s="42">
        <v>33</v>
      </c>
      <c r="K208" s="28">
        <v>1</v>
      </c>
    </row>
    <row r="209" spans="1:11" x14ac:dyDescent="0.25">
      <c r="A209" s="42" t="s">
        <v>500</v>
      </c>
      <c r="B209" s="27" t="s">
        <v>80</v>
      </c>
      <c r="C209" s="27" t="s">
        <v>108</v>
      </c>
      <c r="D209" s="42" t="s">
        <v>11</v>
      </c>
      <c r="E209" s="90" t="s">
        <v>10</v>
      </c>
      <c r="F209" s="90" t="s">
        <v>10</v>
      </c>
      <c r="G209" s="90" t="s">
        <v>10</v>
      </c>
      <c r="H209" s="91">
        <v>33</v>
      </c>
      <c r="I209" s="91" t="s">
        <v>10</v>
      </c>
      <c r="J209" s="42">
        <v>33</v>
      </c>
      <c r="K209" s="28">
        <v>1</v>
      </c>
    </row>
    <row r="210" spans="1:11" x14ac:dyDescent="0.25">
      <c r="A210" s="42" t="s">
        <v>501</v>
      </c>
      <c r="B210" s="27" t="s">
        <v>190</v>
      </c>
      <c r="C210" s="27" t="s">
        <v>188</v>
      </c>
      <c r="D210" s="42" t="s">
        <v>12</v>
      </c>
      <c r="E210" s="90" t="s">
        <v>10</v>
      </c>
      <c r="F210" s="90" t="s">
        <v>10</v>
      </c>
      <c r="G210" s="90" t="s">
        <v>10</v>
      </c>
      <c r="H210" s="91">
        <v>33</v>
      </c>
      <c r="I210" s="91" t="s">
        <v>10</v>
      </c>
      <c r="J210" s="42">
        <v>33</v>
      </c>
      <c r="K210" s="28">
        <v>1</v>
      </c>
    </row>
    <row r="211" spans="1:11" x14ac:dyDescent="0.25">
      <c r="A211" s="42" t="s">
        <v>502</v>
      </c>
      <c r="B211" s="27" t="s">
        <v>542</v>
      </c>
      <c r="C211" s="27" t="s">
        <v>541</v>
      </c>
      <c r="D211" s="42" t="s">
        <v>35</v>
      </c>
      <c r="E211" s="90" t="s">
        <v>10</v>
      </c>
      <c r="F211" s="90" t="s">
        <v>10</v>
      </c>
      <c r="G211" s="90" t="s">
        <v>10</v>
      </c>
      <c r="H211" s="91">
        <v>33</v>
      </c>
      <c r="I211" s="91" t="s">
        <v>10</v>
      </c>
      <c r="J211" s="42">
        <v>33</v>
      </c>
      <c r="K211" s="28">
        <v>1</v>
      </c>
    </row>
    <row r="212" spans="1:11" x14ac:dyDescent="0.25">
      <c r="A212" s="42" t="s">
        <v>503</v>
      </c>
      <c r="B212" s="27" t="s">
        <v>808</v>
      </c>
      <c r="C212" s="27" t="s">
        <v>530</v>
      </c>
      <c r="D212" s="42" t="s">
        <v>35</v>
      </c>
      <c r="E212" s="90" t="s">
        <v>10</v>
      </c>
      <c r="F212" s="90" t="s">
        <v>10</v>
      </c>
      <c r="G212" s="90" t="s">
        <v>10</v>
      </c>
      <c r="H212" s="91">
        <v>19</v>
      </c>
      <c r="I212" s="91">
        <v>14</v>
      </c>
      <c r="J212" s="42">
        <v>33</v>
      </c>
      <c r="K212" s="28">
        <v>2</v>
      </c>
    </row>
    <row r="213" spans="1:11" x14ac:dyDescent="0.25">
      <c r="A213" s="42" t="s">
        <v>504</v>
      </c>
      <c r="B213" s="27" t="s">
        <v>517</v>
      </c>
      <c r="C213" s="27" t="s">
        <v>115</v>
      </c>
      <c r="D213" s="42" t="s">
        <v>35</v>
      </c>
      <c r="E213" s="90" t="s">
        <v>10</v>
      </c>
      <c r="F213" s="90" t="s">
        <v>10</v>
      </c>
      <c r="G213" s="90" t="s">
        <v>10</v>
      </c>
      <c r="H213" s="91">
        <v>32</v>
      </c>
      <c r="I213" s="91" t="s">
        <v>10</v>
      </c>
      <c r="J213" s="42">
        <v>32</v>
      </c>
      <c r="K213" s="28">
        <v>1</v>
      </c>
    </row>
    <row r="214" spans="1:11" x14ac:dyDescent="0.25">
      <c r="A214" s="42" t="s">
        <v>561</v>
      </c>
      <c r="B214" s="27" t="s">
        <v>427</v>
      </c>
      <c r="C214" s="27" t="s">
        <v>268</v>
      </c>
      <c r="D214" s="42" t="s">
        <v>34</v>
      </c>
      <c r="E214" s="90" t="s">
        <v>10</v>
      </c>
      <c r="F214" s="90" t="s">
        <v>10</v>
      </c>
      <c r="G214" s="90" t="s">
        <v>10</v>
      </c>
      <c r="H214" s="91">
        <v>32</v>
      </c>
      <c r="I214" s="91" t="s">
        <v>10</v>
      </c>
      <c r="J214" s="42">
        <v>32</v>
      </c>
      <c r="K214" s="28">
        <v>1</v>
      </c>
    </row>
    <row r="215" spans="1:11" x14ac:dyDescent="0.25">
      <c r="A215" s="42" t="s">
        <v>562</v>
      </c>
      <c r="B215" s="27" t="s">
        <v>56</v>
      </c>
      <c r="C215" s="27" t="s">
        <v>57</v>
      </c>
      <c r="D215" s="42" t="s">
        <v>34</v>
      </c>
      <c r="E215" s="90" t="s">
        <v>10</v>
      </c>
      <c r="F215" s="90" t="s">
        <v>10</v>
      </c>
      <c r="G215" s="90" t="s">
        <v>10</v>
      </c>
      <c r="H215" s="91">
        <v>32</v>
      </c>
      <c r="I215" s="91" t="s">
        <v>10</v>
      </c>
      <c r="J215" s="42">
        <v>32</v>
      </c>
      <c r="K215" s="28">
        <v>1</v>
      </c>
    </row>
    <row r="216" spans="1:11" x14ac:dyDescent="0.25">
      <c r="A216" s="42" t="s">
        <v>563</v>
      </c>
      <c r="B216" s="27" t="s">
        <v>309</v>
      </c>
      <c r="C216" s="27" t="s">
        <v>288</v>
      </c>
      <c r="D216" s="42" t="s">
        <v>34</v>
      </c>
      <c r="E216" s="90" t="s">
        <v>10</v>
      </c>
      <c r="F216" s="90" t="s">
        <v>10</v>
      </c>
      <c r="G216" s="90" t="s">
        <v>10</v>
      </c>
      <c r="H216" s="91">
        <v>29</v>
      </c>
      <c r="I216" s="91">
        <v>3</v>
      </c>
      <c r="J216" s="42">
        <v>32</v>
      </c>
      <c r="K216" s="28">
        <v>2</v>
      </c>
    </row>
    <row r="217" spans="1:11" x14ac:dyDescent="0.25">
      <c r="A217" s="42" t="s">
        <v>564</v>
      </c>
      <c r="B217" s="27" t="s">
        <v>638</v>
      </c>
      <c r="C217" s="27" t="s">
        <v>634</v>
      </c>
      <c r="D217" s="42" t="s">
        <v>35</v>
      </c>
      <c r="E217" s="90" t="s">
        <v>10</v>
      </c>
      <c r="F217" s="90" t="s">
        <v>10</v>
      </c>
      <c r="G217" s="90" t="s">
        <v>10</v>
      </c>
      <c r="H217" s="91">
        <v>31</v>
      </c>
      <c r="I217" s="91" t="s">
        <v>10</v>
      </c>
      <c r="J217" s="42">
        <v>31</v>
      </c>
      <c r="K217" s="28">
        <v>1</v>
      </c>
    </row>
    <row r="218" spans="1:11" x14ac:dyDescent="0.25">
      <c r="A218" s="42" t="s">
        <v>565</v>
      </c>
      <c r="B218" s="27" t="s">
        <v>306</v>
      </c>
      <c r="C218" s="27" t="s">
        <v>530</v>
      </c>
      <c r="D218" s="42" t="s">
        <v>35</v>
      </c>
      <c r="E218" s="90" t="s">
        <v>10</v>
      </c>
      <c r="F218" s="90" t="s">
        <v>10</v>
      </c>
      <c r="G218" s="90" t="s">
        <v>10</v>
      </c>
      <c r="H218" s="91">
        <v>22</v>
      </c>
      <c r="I218" s="91">
        <v>9</v>
      </c>
      <c r="J218" s="42">
        <v>31</v>
      </c>
      <c r="K218" s="28">
        <v>2</v>
      </c>
    </row>
    <row r="219" spans="1:11" x14ac:dyDescent="0.25">
      <c r="A219" s="42" t="s">
        <v>566</v>
      </c>
      <c r="B219" s="27" t="s">
        <v>534</v>
      </c>
      <c r="C219" s="27" t="s">
        <v>530</v>
      </c>
      <c r="D219" s="42" t="s">
        <v>35</v>
      </c>
      <c r="E219" s="90" t="s">
        <v>10</v>
      </c>
      <c r="F219" s="90" t="s">
        <v>10</v>
      </c>
      <c r="G219" s="90" t="s">
        <v>10</v>
      </c>
      <c r="H219" s="91">
        <v>16</v>
      </c>
      <c r="I219" s="91">
        <v>15</v>
      </c>
      <c r="J219" s="42">
        <v>31</v>
      </c>
      <c r="K219" s="28">
        <v>2</v>
      </c>
    </row>
    <row r="220" spans="1:11" x14ac:dyDescent="0.25">
      <c r="A220" s="42" t="s">
        <v>567</v>
      </c>
      <c r="B220" s="27" t="s">
        <v>481</v>
      </c>
      <c r="C220" s="27" t="s">
        <v>288</v>
      </c>
      <c r="D220" s="42" t="s">
        <v>12</v>
      </c>
      <c r="E220" s="90" t="s">
        <v>10</v>
      </c>
      <c r="F220" s="90" t="s">
        <v>10</v>
      </c>
      <c r="G220" s="90" t="s">
        <v>10</v>
      </c>
      <c r="H220" s="91">
        <v>17</v>
      </c>
      <c r="I220" s="91">
        <v>14</v>
      </c>
      <c r="J220" s="42">
        <v>31</v>
      </c>
      <c r="K220" s="28">
        <v>2</v>
      </c>
    </row>
    <row r="221" spans="1:11" x14ac:dyDescent="0.25">
      <c r="A221" s="42" t="s">
        <v>568</v>
      </c>
      <c r="B221" s="27" t="s">
        <v>639</v>
      </c>
      <c r="C221" s="27" t="s">
        <v>623</v>
      </c>
      <c r="D221" s="42" t="s">
        <v>35</v>
      </c>
      <c r="E221" s="90" t="s">
        <v>10</v>
      </c>
      <c r="F221" s="90" t="s">
        <v>10</v>
      </c>
      <c r="G221" s="90" t="s">
        <v>10</v>
      </c>
      <c r="H221" s="91">
        <v>30</v>
      </c>
      <c r="I221" s="91" t="s">
        <v>10</v>
      </c>
      <c r="J221" s="42">
        <v>30</v>
      </c>
      <c r="K221" s="28">
        <v>1</v>
      </c>
    </row>
    <row r="222" spans="1:11" x14ac:dyDescent="0.25">
      <c r="A222" s="42" t="s">
        <v>569</v>
      </c>
      <c r="B222" s="27" t="s">
        <v>289</v>
      </c>
      <c r="C222" s="27" t="s">
        <v>288</v>
      </c>
      <c r="D222" s="42" t="s">
        <v>34</v>
      </c>
      <c r="E222" s="90" t="s">
        <v>10</v>
      </c>
      <c r="F222" s="90" t="s">
        <v>10</v>
      </c>
      <c r="G222" s="90" t="s">
        <v>10</v>
      </c>
      <c r="H222" s="91">
        <v>30</v>
      </c>
      <c r="I222" s="91" t="s">
        <v>10</v>
      </c>
      <c r="J222" s="42">
        <v>30</v>
      </c>
      <c r="K222" s="28">
        <v>1</v>
      </c>
    </row>
    <row r="223" spans="1:11" x14ac:dyDescent="0.25">
      <c r="A223" s="42" t="s">
        <v>570</v>
      </c>
      <c r="B223" s="27" t="s">
        <v>640</v>
      </c>
      <c r="C223" s="27" t="s">
        <v>57</v>
      </c>
      <c r="D223" s="42" t="s">
        <v>34</v>
      </c>
      <c r="E223" s="90" t="s">
        <v>10</v>
      </c>
      <c r="F223" s="90" t="s">
        <v>10</v>
      </c>
      <c r="G223" s="90" t="s">
        <v>10</v>
      </c>
      <c r="H223" s="91">
        <v>28</v>
      </c>
      <c r="I223" s="91" t="s">
        <v>10</v>
      </c>
      <c r="J223" s="42">
        <v>28</v>
      </c>
      <c r="K223" s="28">
        <v>1</v>
      </c>
    </row>
    <row r="224" spans="1:11" x14ac:dyDescent="0.25">
      <c r="A224" s="42" t="s">
        <v>571</v>
      </c>
      <c r="B224" s="27" t="s">
        <v>641</v>
      </c>
      <c r="C224" s="27" t="s">
        <v>634</v>
      </c>
      <c r="D224" s="42" t="s">
        <v>35</v>
      </c>
      <c r="E224" s="90" t="s">
        <v>10</v>
      </c>
      <c r="F224" s="90" t="s">
        <v>10</v>
      </c>
      <c r="G224" s="90" t="s">
        <v>10</v>
      </c>
      <c r="H224" s="91">
        <v>28</v>
      </c>
      <c r="I224" s="91" t="s">
        <v>10</v>
      </c>
      <c r="J224" s="42">
        <v>28</v>
      </c>
      <c r="K224" s="28">
        <v>1</v>
      </c>
    </row>
    <row r="225" spans="1:11" x14ac:dyDescent="0.25">
      <c r="A225" s="42" t="s">
        <v>572</v>
      </c>
      <c r="B225" s="27" t="s">
        <v>839</v>
      </c>
      <c r="C225" s="27" t="s">
        <v>233</v>
      </c>
      <c r="D225" s="42" t="s">
        <v>11</v>
      </c>
      <c r="E225" s="90" t="s">
        <v>10</v>
      </c>
      <c r="F225" s="90" t="s">
        <v>10</v>
      </c>
      <c r="G225" s="90" t="s">
        <v>10</v>
      </c>
      <c r="H225" s="91">
        <v>28</v>
      </c>
      <c r="I225" s="91" t="s">
        <v>10</v>
      </c>
      <c r="J225" s="42">
        <v>28</v>
      </c>
      <c r="K225" s="28">
        <v>1</v>
      </c>
    </row>
    <row r="226" spans="1:11" x14ac:dyDescent="0.25">
      <c r="A226" s="42" t="s">
        <v>573</v>
      </c>
      <c r="B226" s="27" t="s">
        <v>803</v>
      </c>
      <c r="C226" s="27" t="s">
        <v>799</v>
      </c>
      <c r="D226" s="42" t="s">
        <v>34</v>
      </c>
      <c r="E226" s="90" t="s">
        <v>10</v>
      </c>
      <c r="F226" s="90" t="s">
        <v>10</v>
      </c>
      <c r="G226" s="90" t="s">
        <v>10</v>
      </c>
      <c r="H226" s="91">
        <v>28</v>
      </c>
      <c r="I226" s="91" t="s">
        <v>10</v>
      </c>
      <c r="J226" s="42">
        <v>28</v>
      </c>
      <c r="K226" s="28">
        <v>1</v>
      </c>
    </row>
    <row r="227" spans="1:11" x14ac:dyDescent="0.25">
      <c r="A227" s="42" t="s">
        <v>574</v>
      </c>
      <c r="B227" s="27" t="s">
        <v>482</v>
      </c>
      <c r="C227" s="27" t="s">
        <v>483</v>
      </c>
      <c r="D227" s="42" t="s">
        <v>35</v>
      </c>
      <c r="E227" s="90" t="s">
        <v>10</v>
      </c>
      <c r="F227" s="90" t="s">
        <v>10</v>
      </c>
      <c r="G227" s="90" t="s">
        <v>10</v>
      </c>
      <c r="H227" s="91">
        <v>15</v>
      </c>
      <c r="I227" s="91">
        <v>13</v>
      </c>
      <c r="J227" s="42">
        <v>28</v>
      </c>
      <c r="K227" s="28">
        <v>2</v>
      </c>
    </row>
    <row r="228" spans="1:11" x14ac:dyDescent="0.25">
      <c r="A228" s="42" t="s">
        <v>575</v>
      </c>
      <c r="B228" s="27" t="s">
        <v>543</v>
      </c>
      <c r="C228" s="27" t="s">
        <v>541</v>
      </c>
      <c r="D228" s="42" t="s">
        <v>35</v>
      </c>
      <c r="E228" s="90" t="s">
        <v>10</v>
      </c>
      <c r="F228" s="90" t="s">
        <v>10</v>
      </c>
      <c r="G228" s="90" t="s">
        <v>10</v>
      </c>
      <c r="H228" s="91">
        <v>27</v>
      </c>
      <c r="I228" s="91" t="s">
        <v>10</v>
      </c>
      <c r="J228" s="42">
        <v>27</v>
      </c>
      <c r="K228" s="28">
        <v>1</v>
      </c>
    </row>
    <row r="229" spans="1:11" x14ac:dyDescent="0.25">
      <c r="A229" s="42" t="s">
        <v>576</v>
      </c>
      <c r="B229" s="27" t="s">
        <v>642</v>
      </c>
      <c r="C229" s="27" t="s">
        <v>623</v>
      </c>
      <c r="D229" s="42" t="s">
        <v>27</v>
      </c>
      <c r="E229" s="90" t="s">
        <v>10</v>
      </c>
      <c r="F229" s="90" t="s">
        <v>10</v>
      </c>
      <c r="G229" s="90" t="s">
        <v>10</v>
      </c>
      <c r="H229" s="91">
        <v>27</v>
      </c>
      <c r="I229" s="91" t="s">
        <v>10</v>
      </c>
      <c r="J229" s="42">
        <v>27</v>
      </c>
      <c r="K229" s="28">
        <v>1</v>
      </c>
    </row>
    <row r="230" spans="1:11" x14ac:dyDescent="0.25">
      <c r="A230" s="42" t="s">
        <v>577</v>
      </c>
      <c r="B230" s="27" t="s">
        <v>536</v>
      </c>
      <c r="C230" s="27" t="s">
        <v>294</v>
      </c>
      <c r="D230" s="42" t="s">
        <v>12</v>
      </c>
      <c r="E230" s="90" t="s">
        <v>10</v>
      </c>
      <c r="F230" s="90" t="s">
        <v>10</v>
      </c>
      <c r="G230" s="90" t="s">
        <v>10</v>
      </c>
      <c r="H230" s="91">
        <v>20</v>
      </c>
      <c r="I230" s="91">
        <v>7</v>
      </c>
      <c r="J230" s="42">
        <v>27</v>
      </c>
      <c r="K230" s="28">
        <v>2</v>
      </c>
    </row>
    <row r="231" spans="1:11" x14ac:dyDescent="0.25">
      <c r="A231" s="42" t="s">
        <v>578</v>
      </c>
      <c r="B231" s="27" t="s">
        <v>643</v>
      </c>
      <c r="C231" s="27" t="s">
        <v>634</v>
      </c>
      <c r="D231" s="42" t="s">
        <v>35</v>
      </c>
      <c r="E231" s="90" t="s">
        <v>10</v>
      </c>
      <c r="F231" s="90" t="s">
        <v>10</v>
      </c>
      <c r="G231" s="90" t="s">
        <v>10</v>
      </c>
      <c r="H231" s="91">
        <v>26</v>
      </c>
      <c r="I231" s="91" t="s">
        <v>10</v>
      </c>
      <c r="J231" s="42">
        <v>26</v>
      </c>
      <c r="K231" s="28">
        <v>1</v>
      </c>
    </row>
    <row r="232" spans="1:11" x14ac:dyDescent="0.25">
      <c r="A232" s="42" t="s">
        <v>579</v>
      </c>
      <c r="B232" s="27" t="s">
        <v>518</v>
      </c>
      <c r="C232" s="27" t="s">
        <v>115</v>
      </c>
      <c r="D232" s="42" t="s">
        <v>35</v>
      </c>
      <c r="E232" s="90" t="s">
        <v>10</v>
      </c>
      <c r="F232" s="90" t="s">
        <v>10</v>
      </c>
      <c r="G232" s="90" t="s">
        <v>10</v>
      </c>
      <c r="H232" s="91">
        <v>26</v>
      </c>
      <c r="I232" s="91" t="s">
        <v>10</v>
      </c>
      <c r="J232" s="42">
        <v>26</v>
      </c>
      <c r="K232" s="28">
        <v>1</v>
      </c>
    </row>
    <row r="233" spans="1:11" x14ac:dyDescent="0.25">
      <c r="A233" s="42" t="s">
        <v>580</v>
      </c>
      <c r="B233" s="27" t="s">
        <v>538</v>
      </c>
      <c r="C233" s="27" t="s">
        <v>530</v>
      </c>
      <c r="D233" s="42" t="s">
        <v>35</v>
      </c>
      <c r="E233" s="90" t="s">
        <v>10</v>
      </c>
      <c r="F233" s="90" t="s">
        <v>10</v>
      </c>
      <c r="G233" s="90" t="s">
        <v>10</v>
      </c>
      <c r="H233" s="91">
        <v>21</v>
      </c>
      <c r="I233" s="91">
        <v>5</v>
      </c>
      <c r="J233" s="42">
        <v>26</v>
      </c>
      <c r="K233" s="28">
        <v>2</v>
      </c>
    </row>
    <row r="234" spans="1:11" x14ac:dyDescent="0.25">
      <c r="A234" s="42" t="s">
        <v>581</v>
      </c>
      <c r="B234" s="27" t="s">
        <v>840</v>
      </c>
      <c r="C234" s="27" t="s">
        <v>233</v>
      </c>
      <c r="D234" s="42" t="s">
        <v>11</v>
      </c>
      <c r="E234" s="90" t="s">
        <v>10</v>
      </c>
      <c r="F234" s="90" t="s">
        <v>10</v>
      </c>
      <c r="G234" s="90" t="s">
        <v>10</v>
      </c>
      <c r="H234" s="91">
        <v>25</v>
      </c>
      <c r="I234" s="91" t="s">
        <v>10</v>
      </c>
      <c r="J234" s="42">
        <v>25</v>
      </c>
      <c r="K234" s="28">
        <v>1</v>
      </c>
    </row>
    <row r="235" spans="1:11" x14ac:dyDescent="0.25">
      <c r="A235" s="42" t="s">
        <v>582</v>
      </c>
      <c r="B235" s="27" t="s">
        <v>804</v>
      </c>
      <c r="C235" s="27" t="s">
        <v>805</v>
      </c>
      <c r="D235" s="42" t="s">
        <v>11</v>
      </c>
      <c r="E235" s="90" t="s">
        <v>10</v>
      </c>
      <c r="F235" s="90" t="s">
        <v>10</v>
      </c>
      <c r="G235" s="90" t="s">
        <v>10</v>
      </c>
      <c r="H235" s="91">
        <v>24</v>
      </c>
      <c r="I235" s="91" t="s">
        <v>10</v>
      </c>
      <c r="J235" s="42">
        <v>24</v>
      </c>
      <c r="K235" s="28">
        <v>1</v>
      </c>
    </row>
    <row r="236" spans="1:11" x14ac:dyDescent="0.25">
      <c r="A236" s="42" t="s">
        <v>583</v>
      </c>
      <c r="B236" s="27" t="s">
        <v>644</v>
      </c>
      <c r="C236" s="27" t="s">
        <v>634</v>
      </c>
      <c r="D236" s="42" t="s">
        <v>35</v>
      </c>
      <c r="E236" s="90" t="s">
        <v>10</v>
      </c>
      <c r="F236" s="90" t="s">
        <v>10</v>
      </c>
      <c r="G236" s="90" t="s">
        <v>10</v>
      </c>
      <c r="H236" s="91">
        <v>24</v>
      </c>
      <c r="I236" s="91" t="s">
        <v>10</v>
      </c>
      <c r="J236" s="42">
        <v>24</v>
      </c>
      <c r="K236" s="28">
        <v>1</v>
      </c>
    </row>
    <row r="237" spans="1:11" x14ac:dyDescent="0.25">
      <c r="A237" s="42" t="s">
        <v>584</v>
      </c>
      <c r="B237" s="27" t="s">
        <v>305</v>
      </c>
      <c r="C237" s="27" t="s">
        <v>109</v>
      </c>
      <c r="D237" s="42" t="s">
        <v>11</v>
      </c>
      <c r="E237" s="90" t="s">
        <v>10</v>
      </c>
      <c r="F237" s="90" t="s">
        <v>10</v>
      </c>
      <c r="G237" s="90" t="s">
        <v>10</v>
      </c>
      <c r="H237" s="91">
        <v>17</v>
      </c>
      <c r="I237" s="91">
        <v>7</v>
      </c>
      <c r="J237" s="42">
        <v>24</v>
      </c>
      <c r="K237" s="28">
        <v>2</v>
      </c>
    </row>
    <row r="238" spans="1:11" x14ac:dyDescent="0.25">
      <c r="A238" s="42" t="s">
        <v>585</v>
      </c>
      <c r="B238" s="27" t="s">
        <v>535</v>
      </c>
      <c r="C238" s="27" t="s">
        <v>530</v>
      </c>
      <c r="D238" s="42" t="s">
        <v>35</v>
      </c>
      <c r="E238" s="90" t="s">
        <v>10</v>
      </c>
      <c r="F238" s="90" t="s">
        <v>10</v>
      </c>
      <c r="G238" s="90" t="s">
        <v>10</v>
      </c>
      <c r="H238" s="91">
        <v>13</v>
      </c>
      <c r="I238" s="91">
        <v>11</v>
      </c>
      <c r="J238" s="42">
        <v>24</v>
      </c>
      <c r="K238" s="28">
        <v>2</v>
      </c>
    </row>
    <row r="239" spans="1:11" x14ac:dyDescent="0.25">
      <c r="A239" s="42" t="s">
        <v>586</v>
      </c>
      <c r="B239" s="27" t="s">
        <v>531</v>
      </c>
      <c r="C239" s="27" t="s">
        <v>530</v>
      </c>
      <c r="D239" s="42" t="s">
        <v>35</v>
      </c>
      <c r="E239" s="90" t="s">
        <v>10</v>
      </c>
      <c r="F239" s="90" t="s">
        <v>10</v>
      </c>
      <c r="G239" s="90" t="s">
        <v>10</v>
      </c>
      <c r="H239" s="91">
        <v>23</v>
      </c>
      <c r="I239" s="91" t="s">
        <v>10</v>
      </c>
      <c r="J239" s="42">
        <v>23</v>
      </c>
      <c r="K239" s="28">
        <v>1</v>
      </c>
    </row>
    <row r="240" spans="1:11" x14ac:dyDescent="0.25">
      <c r="A240" s="42" t="s">
        <v>587</v>
      </c>
      <c r="B240" s="27" t="s">
        <v>307</v>
      </c>
      <c r="C240" s="27" t="s">
        <v>288</v>
      </c>
      <c r="D240" s="42" t="s">
        <v>35</v>
      </c>
      <c r="E240" s="90" t="s">
        <v>10</v>
      </c>
      <c r="F240" s="90" t="s">
        <v>10</v>
      </c>
      <c r="G240" s="90" t="s">
        <v>10</v>
      </c>
      <c r="H240" s="91">
        <v>18</v>
      </c>
      <c r="I240" s="91">
        <v>5</v>
      </c>
      <c r="J240" s="42">
        <v>23</v>
      </c>
      <c r="K240" s="28">
        <v>2</v>
      </c>
    </row>
    <row r="241" spans="1:11" x14ac:dyDescent="0.25">
      <c r="A241" s="42" t="s">
        <v>588</v>
      </c>
      <c r="B241" s="27" t="s">
        <v>557</v>
      </c>
      <c r="C241" s="27" t="s">
        <v>128</v>
      </c>
      <c r="D241" s="42" t="s">
        <v>35</v>
      </c>
      <c r="E241" s="90" t="s">
        <v>10</v>
      </c>
      <c r="F241" s="90" t="s">
        <v>10</v>
      </c>
      <c r="G241" s="90" t="s">
        <v>10</v>
      </c>
      <c r="H241" s="91">
        <v>22</v>
      </c>
      <c r="I241" s="91" t="s">
        <v>10</v>
      </c>
      <c r="J241" s="42">
        <v>22</v>
      </c>
      <c r="K241" s="28">
        <v>1</v>
      </c>
    </row>
    <row r="242" spans="1:11" x14ac:dyDescent="0.25">
      <c r="A242" s="42" t="s">
        <v>589</v>
      </c>
      <c r="B242" s="27" t="s">
        <v>841</v>
      </c>
      <c r="C242" s="27" t="s">
        <v>233</v>
      </c>
      <c r="D242" s="42" t="s">
        <v>27</v>
      </c>
      <c r="E242" s="90" t="s">
        <v>10</v>
      </c>
      <c r="F242" s="90" t="s">
        <v>10</v>
      </c>
      <c r="G242" s="90" t="s">
        <v>10</v>
      </c>
      <c r="H242" s="91">
        <v>22</v>
      </c>
      <c r="I242" s="91" t="s">
        <v>10</v>
      </c>
      <c r="J242" s="42">
        <v>22</v>
      </c>
      <c r="K242" s="28">
        <v>1</v>
      </c>
    </row>
    <row r="243" spans="1:11" x14ac:dyDescent="0.25">
      <c r="A243" s="42" t="s">
        <v>590</v>
      </c>
      <c r="B243" s="27" t="s">
        <v>807</v>
      </c>
      <c r="C243" s="27" t="s">
        <v>799</v>
      </c>
      <c r="D243" s="42" t="s">
        <v>34</v>
      </c>
      <c r="E243" s="90" t="s">
        <v>10</v>
      </c>
      <c r="F243" s="90" t="s">
        <v>10</v>
      </c>
      <c r="G243" s="90" t="s">
        <v>10</v>
      </c>
      <c r="H243" s="91">
        <v>22</v>
      </c>
      <c r="I243" s="91" t="s">
        <v>10</v>
      </c>
      <c r="J243" s="42">
        <v>22</v>
      </c>
      <c r="K243" s="28">
        <v>1</v>
      </c>
    </row>
    <row r="244" spans="1:11" x14ac:dyDescent="0.25">
      <c r="A244" s="42" t="s">
        <v>591</v>
      </c>
      <c r="B244" s="27" t="s">
        <v>292</v>
      </c>
      <c r="C244" s="27" t="s">
        <v>288</v>
      </c>
      <c r="D244" s="42" t="s">
        <v>11</v>
      </c>
      <c r="E244" s="90" t="s">
        <v>10</v>
      </c>
      <c r="F244" s="90" t="s">
        <v>10</v>
      </c>
      <c r="G244" s="90" t="s">
        <v>10</v>
      </c>
      <c r="H244" s="91">
        <v>22</v>
      </c>
      <c r="I244" s="91" t="s">
        <v>10</v>
      </c>
      <c r="J244" s="42">
        <v>22</v>
      </c>
      <c r="K244" s="28">
        <v>1</v>
      </c>
    </row>
    <row r="245" spans="1:11" x14ac:dyDescent="0.25">
      <c r="A245" s="42" t="s">
        <v>592</v>
      </c>
      <c r="B245" s="27" t="s">
        <v>544</v>
      </c>
      <c r="C245" s="27" t="s">
        <v>541</v>
      </c>
      <c r="D245" s="42" t="s">
        <v>35</v>
      </c>
      <c r="E245" s="90" t="s">
        <v>10</v>
      </c>
      <c r="F245" s="90" t="s">
        <v>10</v>
      </c>
      <c r="G245" s="90" t="s">
        <v>10</v>
      </c>
      <c r="H245" s="91">
        <v>22</v>
      </c>
      <c r="I245" s="91" t="s">
        <v>10</v>
      </c>
      <c r="J245" s="42">
        <v>22</v>
      </c>
      <c r="K245" s="28">
        <v>1</v>
      </c>
    </row>
    <row r="246" spans="1:11" x14ac:dyDescent="0.25">
      <c r="A246" s="42" t="s">
        <v>593</v>
      </c>
      <c r="B246" s="27" t="s">
        <v>655</v>
      </c>
      <c r="C246" s="27" t="s">
        <v>128</v>
      </c>
      <c r="D246" s="42" t="s">
        <v>34</v>
      </c>
      <c r="E246" s="90" t="s">
        <v>10</v>
      </c>
      <c r="F246" s="90" t="s">
        <v>10</v>
      </c>
      <c r="G246" s="90" t="s">
        <v>10</v>
      </c>
      <c r="H246" s="91">
        <v>15</v>
      </c>
      <c r="I246" s="91">
        <v>7</v>
      </c>
      <c r="J246" s="42">
        <v>22</v>
      </c>
      <c r="K246" s="28">
        <v>2</v>
      </c>
    </row>
    <row r="247" spans="1:11" x14ac:dyDescent="0.25">
      <c r="A247" s="42" t="s">
        <v>594</v>
      </c>
      <c r="B247" s="27" t="s">
        <v>789</v>
      </c>
      <c r="C247" s="27" t="s">
        <v>188</v>
      </c>
      <c r="D247" s="42" t="s">
        <v>35</v>
      </c>
      <c r="E247" s="90" t="s">
        <v>10</v>
      </c>
      <c r="F247" s="90" t="s">
        <v>10</v>
      </c>
      <c r="G247" s="90" t="s">
        <v>10</v>
      </c>
      <c r="H247" s="91">
        <v>21</v>
      </c>
      <c r="I247" s="91" t="s">
        <v>10</v>
      </c>
      <c r="J247" s="42">
        <v>21</v>
      </c>
      <c r="K247" s="28">
        <v>1</v>
      </c>
    </row>
    <row r="248" spans="1:11" x14ac:dyDescent="0.25">
      <c r="A248" s="42" t="s">
        <v>595</v>
      </c>
      <c r="B248" s="27" t="s">
        <v>519</v>
      </c>
      <c r="C248" s="27" t="s">
        <v>115</v>
      </c>
      <c r="D248" s="42" t="s">
        <v>35</v>
      </c>
      <c r="E248" s="90" t="s">
        <v>10</v>
      </c>
      <c r="F248" s="90" t="s">
        <v>10</v>
      </c>
      <c r="G248" s="90" t="s">
        <v>10</v>
      </c>
      <c r="H248" s="91">
        <v>21</v>
      </c>
      <c r="I248" s="91" t="s">
        <v>10</v>
      </c>
      <c r="J248" s="42">
        <v>21</v>
      </c>
      <c r="K248" s="28">
        <v>1</v>
      </c>
    </row>
    <row r="249" spans="1:11" x14ac:dyDescent="0.25">
      <c r="A249" s="42" t="s">
        <v>596</v>
      </c>
      <c r="B249" s="27" t="s">
        <v>303</v>
      </c>
      <c r="C249" s="27" t="s">
        <v>61</v>
      </c>
      <c r="D249" s="42" t="s">
        <v>35</v>
      </c>
      <c r="E249" s="90" t="s">
        <v>10</v>
      </c>
      <c r="F249" s="90" t="s">
        <v>10</v>
      </c>
      <c r="G249" s="90" t="s">
        <v>10</v>
      </c>
      <c r="H249" s="91">
        <v>11</v>
      </c>
      <c r="I249" s="91">
        <v>10</v>
      </c>
      <c r="J249" s="42">
        <v>21</v>
      </c>
      <c r="K249" s="28">
        <v>2</v>
      </c>
    </row>
    <row r="250" spans="1:11" x14ac:dyDescent="0.25">
      <c r="A250" s="42" t="s">
        <v>597</v>
      </c>
      <c r="B250" s="27" t="s">
        <v>515</v>
      </c>
      <c r="C250" s="27" t="s">
        <v>512</v>
      </c>
      <c r="D250" s="42" t="s">
        <v>11</v>
      </c>
      <c r="E250" s="90" t="s">
        <v>10</v>
      </c>
      <c r="F250" s="90" t="s">
        <v>10</v>
      </c>
      <c r="G250" s="90" t="s">
        <v>10</v>
      </c>
      <c r="H250" s="91">
        <v>20</v>
      </c>
      <c r="I250" s="91" t="s">
        <v>10</v>
      </c>
      <c r="J250" s="42">
        <v>20</v>
      </c>
      <c r="K250" s="28">
        <v>1</v>
      </c>
    </row>
    <row r="251" spans="1:11" x14ac:dyDescent="0.25">
      <c r="A251" s="42" t="s">
        <v>598</v>
      </c>
      <c r="B251" s="27" t="s">
        <v>487</v>
      </c>
      <c r="C251" s="27" t="s">
        <v>57</v>
      </c>
      <c r="D251" s="42" t="s">
        <v>27</v>
      </c>
      <c r="E251" s="90" t="s">
        <v>10</v>
      </c>
      <c r="F251" s="90" t="s">
        <v>10</v>
      </c>
      <c r="G251" s="90" t="s">
        <v>10</v>
      </c>
      <c r="H251" s="91">
        <v>14</v>
      </c>
      <c r="I251" s="91">
        <v>6</v>
      </c>
      <c r="J251" s="42">
        <v>20</v>
      </c>
      <c r="K251" s="28">
        <v>2</v>
      </c>
    </row>
    <row r="252" spans="1:11" x14ac:dyDescent="0.25">
      <c r="A252" s="42" t="s">
        <v>599</v>
      </c>
      <c r="B252" s="27" t="s">
        <v>407</v>
      </c>
      <c r="C252" s="27" t="s">
        <v>128</v>
      </c>
      <c r="D252" s="42" t="s">
        <v>35</v>
      </c>
      <c r="E252" s="90" t="s">
        <v>10</v>
      </c>
      <c r="F252" s="90" t="s">
        <v>10</v>
      </c>
      <c r="G252" s="90" t="s">
        <v>10</v>
      </c>
      <c r="H252" s="91">
        <v>19</v>
      </c>
      <c r="I252" s="91" t="s">
        <v>10</v>
      </c>
      <c r="J252" s="42">
        <v>19</v>
      </c>
      <c r="K252" s="28">
        <v>1</v>
      </c>
    </row>
    <row r="253" spans="1:11" x14ac:dyDescent="0.25">
      <c r="A253" s="42" t="s">
        <v>600</v>
      </c>
      <c r="B253" s="27" t="s">
        <v>842</v>
      </c>
      <c r="C253" s="27" t="s">
        <v>233</v>
      </c>
      <c r="D253" s="42" t="s">
        <v>27</v>
      </c>
      <c r="E253" s="90" t="s">
        <v>10</v>
      </c>
      <c r="F253" s="90" t="s">
        <v>10</v>
      </c>
      <c r="G253" s="90" t="s">
        <v>10</v>
      </c>
      <c r="H253" s="91">
        <v>19</v>
      </c>
      <c r="I253" s="91" t="s">
        <v>10</v>
      </c>
      <c r="J253" s="42">
        <v>19</v>
      </c>
      <c r="K253" s="28">
        <v>1</v>
      </c>
    </row>
    <row r="254" spans="1:11" x14ac:dyDescent="0.25">
      <c r="A254" s="42" t="s">
        <v>601</v>
      </c>
      <c r="B254" s="27" t="s">
        <v>860</v>
      </c>
      <c r="C254" s="27" t="s">
        <v>861</v>
      </c>
      <c r="D254" s="42" t="s">
        <v>35</v>
      </c>
      <c r="E254" s="90" t="s">
        <v>10</v>
      </c>
      <c r="F254" s="90" t="s">
        <v>10</v>
      </c>
      <c r="G254" s="90" t="s">
        <v>10</v>
      </c>
      <c r="H254" s="91">
        <v>19</v>
      </c>
      <c r="I254" s="91" t="s">
        <v>10</v>
      </c>
      <c r="J254" s="42">
        <v>19</v>
      </c>
      <c r="K254" s="28">
        <v>1</v>
      </c>
    </row>
    <row r="255" spans="1:11" x14ac:dyDescent="0.25">
      <c r="A255" s="42" t="s">
        <v>602</v>
      </c>
      <c r="B255" s="27" t="s">
        <v>539</v>
      </c>
      <c r="C255" s="27" t="s">
        <v>294</v>
      </c>
      <c r="D255" s="42" t="s">
        <v>35</v>
      </c>
      <c r="E255" s="90" t="s">
        <v>10</v>
      </c>
      <c r="F255" s="90" t="s">
        <v>10</v>
      </c>
      <c r="G255" s="90" t="s">
        <v>10</v>
      </c>
      <c r="H255" s="91">
        <v>15</v>
      </c>
      <c r="I255" s="91">
        <v>4</v>
      </c>
      <c r="J255" s="42">
        <v>19</v>
      </c>
      <c r="K255" s="28">
        <v>2</v>
      </c>
    </row>
    <row r="256" spans="1:11" x14ac:dyDescent="0.25">
      <c r="A256" s="42" t="s">
        <v>603</v>
      </c>
      <c r="B256" s="27" t="s">
        <v>540</v>
      </c>
      <c r="C256" s="27" t="s">
        <v>294</v>
      </c>
      <c r="D256" s="42" t="s">
        <v>35</v>
      </c>
      <c r="E256" s="90" t="s">
        <v>10</v>
      </c>
      <c r="F256" s="90" t="s">
        <v>10</v>
      </c>
      <c r="G256" s="90" t="s">
        <v>10</v>
      </c>
      <c r="H256" s="91">
        <v>18</v>
      </c>
      <c r="I256" s="91">
        <v>1</v>
      </c>
      <c r="J256" s="42">
        <v>19</v>
      </c>
      <c r="K256" s="28">
        <v>2</v>
      </c>
    </row>
    <row r="257" spans="1:11" x14ac:dyDescent="0.25">
      <c r="A257" s="42" t="s">
        <v>604</v>
      </c>
      <c r="B257" s="27" t="s">
        <v>63</v>
      </c>
      <c r="C257" s="27" t="s">
        <v>57</v>
      </c>
      <c r="D257" s="42" t="s">
        <v>34</v>
      </c>
      <c r="E257" s="90" t="s">
        <v>10</v>
      </c>
      <c r="F257" s="90" t="s">
        <v>10</v>
      </c>
      <c r="G257" s="90" t="s">
        <v>10</v>
      </c>
      <c r="H257" s="91">
        <v>18</v>
      </c>
      <c r="I257" s="91" t="s">
        <v>10</v>
      </c>
      <c r="J257" s="42">
        <v>18</v>
      </c>
      <c r="K257" s="28">
        <v>1</v>
      </c>
    </row>
    <row r="258" spans="1:11" x14ac:dyDescent="0.25">
      <c r="A258" s="42" t="s">
        <v>605</v>
      </c>
      <c r="B258" s="27" t="s">
        <v>646</v>
      </c>
      <c r="C258" s="27" t="s">
        <v>647</v>
      </c>
      <c r="D258" s="42" t="s">
        <v>35</v>
      </c>
      <c r="E258" s="90" t="s">
        <v>10</v>
      </c>
      <c r="F258" s="90" t="s">
        <v>10</v>
      </c>
      <c r="G258" s="90" t="s">
        <v>10</v>
      </c>
      <c r="H258" s="91">
        <v>18</v>
      </c>
      <c r="I258" s="91" t="s">
        <v>10</v>
      </c>
      <c r="J258" s="42">
        <v>18</v>
      </c>
      <c r="K258" s="28">
        <v>1</v>
      </c>
    </row>
    <row r="259" spans="1:11" x14ac:dyDescent="0.25">
      <c r="A259" s="42" t="s">
        <v>606</v>
      </c>
      <c r="B259" s="27" t="s">
        <v>296</v>
      </c>
      <c r="C259" s="27" t="s">
        <v>59</v>
      </c>
      <c r="D259" s="42" t="s">
        <v>11</v>
      </c>
      <c r="E259" s="90" t="s">
        <v>10</v>
      </c>
      <c r="F259" s="90" t="s">
        <v>10</v>
      </c>
      <c r="G259" s="90" t="s">
        <v>10</v>
      </c>
      <c r="H259" s="91">
        <v>18</v>
      </c>
      <c r="I259" s="91" t="s">
        <v>10</v>
      </c>
      <c r="J259" s="42">
        <v>18</v>
      </c>
      <c r="K259" s="28">
        <v>1</v>
      </c>
    </row>
    <row r="260" spans="1:11" x14ac:dyDescent="0.25">
      <c r="A260" s="42" t="s">
        <v>607</v>
      </c>
      <c r="B260" s="27" t="s">
        <v>514</v>
      </c>
      <c r="C260" s="27" t="s">
        <v>512</v>
      </c>
      <c r="D260" s="42" t="s">
        <v>11</v>
      </c>
      <c r="E260" s="90" t="s">
        <v>10</v>
      </c>
      <c r="F260" s="90" t="s">
        <v>10</v>
      </c>
      <c r="G260" s="90" t="s">
        <v>10</v>
      </c>
      <c r="H260" s="91">
        <v>18</v>
      </c>
      <c r="I260" s="91" t="s">
        <v>10</v>
      </c>
      <c r="J260" s="42">
        <v>18</v>
      </c>
      <c r="K260" s="28">
        <v>1</v>
      </c>
    </row>
    <row r="261" spans="1:11" x14ac:dyDescent="0.25">
      <c r="A261" s="42" t="s">
        <v>608</v>
      </c>
      <c r="B261" s="27" t="s">
        <v>545</v>
      </c>
      <c r="C261" s="27" t="s">
        <v>541</v>
      </c>
      <c r="D261" s="42" t="s">
        <v>35</v>
      </c>
      <c r="E261" s="90" t="s">
        <v>10</v>
      </c>
      <c r="F261" s="90" t="s">
        <v>10</v>
      </c>
      <c r="G261" s="90" t="s">
        <v>10</v>
      </c>
      <c r="H261" s="91">
        <v>18</v>
      </c>
      <c r="I261" s="91" t="s">
        <v>10</v>
      </c>
      <c r="J261" s="42">
        <v>18</v>
      </c>
      <c r="K261" s="28">
        <v>1</v>
      </c>
    </row>
    <row r="262" spans="1:11" x14ac:dyDescent="0.25">
      <c r="A262" s="42" t="s">
        <v>609</v>
      </c>
      <c r="B262" s="27" t="s">
        <v>70</v>
      </c>
      <c r="C262" s="27" t="s">
        <v>61</v>
      </c>
      <c r="D262" s="42" t="s">
        <v>35</v>
      </c>
      <c r="E262" s="90" t="s">
        <v>10</v>
      </c>
      <c r="F262" s="90" t="s">
        <v>10</v>
      </c>
      <c r="G262" s="90" t="s">
        <v>10</v>
      </c>
      <c r="H262" s="91">
        <v>10</v>
      </c>
      <c r="I262" s="91">
        <v>8</v>
      </c>
      <c r="J262" s="42">
        <v>18</v>
      </c>
      <c r="K262" s="28">
        <v>2</v>
      </c>
    </row>
    <row r="263" spans="1:11" x14ac:dyDescent="0.25">
      <c r="A263" s="42" t="s">
        <v>610</v>
      </c>
      <c r="B263" s="27" t="s">
        <v>520</v>
      </c>
      <c r="C263" s="27" t="s">
        <v>115</v>
      </c>
      <c r="D263" s="42" t="s">
        <v>35</v>
      </c>
      <c r="E263" s="90" t="s">
        <v>10</v>
      </c>
      <c r="F263" s="90" t="s">
        <v>10</v>
      </c>
      <c r="G263" s="90" t="s">
        <v>10</v>
      </c>
      <c r="H263" s="91">
        <v>17</v>
      </c>
      <c r="I263" s="91" t="s">
        <v>10</v>
      </c>
      <c r="J263" s="42">
        <v>17</v>
      </c>
      <c r="K263" s="28">
        <v>1</v>
      </c>
    </row>
    <row r="264" spans="1:11" x14ac:dyDescent="0.25">
      <c r="A264" s="42" t="s">
        <v>611</v>
      </c>
      <c r="B264" s="27" t="s">
        <v>223</v>
      </c>
      <c r="C264" s="27" t="s">
        <v>111</v>
      </c>
      <c r="D264" s="42" t="s">
        <v>12</v>
      </c>
      <c r="E264" s="90" t="s">
        <v>10</v>
      </c>
      <c r="F264" s="90" t="s">
        <v>10</v>
      </c>
      <c r="G264" s="90" t="s">
        <v>10</v>
      </c>
      <c r="H264" s="91">
        <v>17</v>
      </c>
      <c r="I264" s="91" t="s">
        <v>10</v>
      </c>
      <c r="J264" s="42">
        <v>17</v>
      </c>
      <c r="K264" s="28">
        <v>1</v>
      </c>
    </row>
    <row r="265" spans="1:11" x14ac:dyDescent="0.25">
      <c r="A265" s="42" t="s">
        <v>664</v>
      </c>
      <c r="B265" s="27" t="s">
        <v>809</v>
      </c>
      <c r="C265" s="27" t="s">
        <v>57</v>
      </c>
      <c r="D265" s="42" t="s">
        <v>35</v>
      </c>
      <c r="E265" s="90" t="s">
        <v>10</v>
      </c>
      <c r="F265" s="90" t="s">
        <v>10</v>
      </c>
      <c r="G265" s="90" t="s">
        <v>10</v>
      </c>
      <c r="H265" s="91">
        <v>17</v>
      </c>
      <c r="I265" s="91" t="s">
        <v>10</v>
      </c>
      <c r="J265" s="42">
        <v>17</v>
      </c>
      <c r="K265" s="28">
        <v>1</v>
      </c>
    </row>
    <row r="266" spans="1:11" x14ac:dyDescent="0.25">
      <c r="A266" s="42" t="s">
        <v>665</v>
      </c>
      <c r="B266" s="27" t="s">
        <v>119</v>
      </c>
      <c r="C266" s="27" t="s">
        <v>128</v>
      </c>
      <c r="D266" s="42" t="s">
        <v>11</v>
      </c>
      <c r="E266" s="90" t="s">
        <v>10</v>
      </c>
      <c r="F266" s="90" t="s">
        <v>10</v>
      </c>
      <c r="G266" s="90" t="s">
        <v>10</v>
      </c>
      <c r="H266" s="91">
        <v>17</v>
      </c>
      <c r="I266" s="91" t="s">
        <v>10</v>
      </c>
      <c r="J266" s="42">
        <v>17</v>
      </c>
      <c r="K266" s="28">
        <v>1</v>
      </c>
    </row>
    <row r="267" spans="1:11" x14ac:dyDescent="0.25">
      <c r="A267" s="42" t="s">
        <v>666</v>
      </c>
      <c r="B267" s="27" t="s">
        <v>297</v>
      </c>
      <c r="C267" s="27" t="s">
        <v>61</v>
      </c>
      <c r="D267" s="42" t="s">
        <v>34</v>
      </c>
      <c r="E267" s="90" t="s">
        <v>10</v>
      </c>
      <c r="F267" s="90" t="s">
        <v>10</v>
      </c>
      <c r="G267" s="90" t="s">
        <v>10</v>
      </c>
      <c r="H267" s="91">
        <v>17</v>
      </c>
      <c r="I267" s="91" t="s">
        <v>10</v>
      </c>
      <c r="J267" s="42">
        <v>17</v>
      </c>
      <c r="K267" s="28">
        <v>1</v>
      </c>
    </row>
    <row r="268" spans="1:11" x14ac:dyDescent="0.25">
      <c r="A268" s="42" t="s">
        <v>667</v>
      </c>
      <c r="B268" s="27" t="s">
        <v>298</v>
      </c>
      <c r="C268" s="27" t="s">
        <v>288</v>
      </c>
      <c r="D268" s="42" t="s">
        <v>35</v>
      </c>
      <c r="E268" s="90" t="s">
        <v>10</v>
      </c>
      <c r="F268" s="90" t="s">
        <v>10</v>
      </c>
      <c r="G268" s="90" t="s">
        <v>10</v>
      </c>
      <c r="H268" s="91">
        <v>16</v>
      </c>
      <c r="I268" s="91" t="s">
        <v>10</v>
      </c>
      <c r="J268" s="42">
        <v>16</v>
      </c>
      <c r="K268" s="28">
        <v>1</v>
      </c>
    </row>
    <row r="269" spans="1:11" x14ac:dyDescent="0.25">
      <c r="A269" s="42" t="s">
        <v>668</v>
      </c>
      <c r="B269" s="27" t="s">
        <v>648</v>
      </c>
      <c r="C269" s="27" t="s">
        <v>647</v>
      </c>
      <c r="D269" s="42" t="s">
        <v>35</v>
      </c>
      <c r="E269" s="90" t="s">
        <v>10</v>
      </c>
      <c r="F269" s="90" t="s">
        <v>10</v>
      </c>
      <c r="G269" s="90" t="s">
        <v>10</v>
      </c>
      <c r="H269" s="91">
        <v>16</v>
      </c>
      <c r="I269" s="91" t="s">
        <v>10</v>
      </c>
      <c r="J269" s="42">
        <v>16</v>
      </c>
      <c r="K269" s="28">
        <v>1</v>
      </c>
    </row>
    <row r="270" spans="1:11" x14ac:dyDescent="0.25">
      <c r="A270" s="42" t="s">
        <v>670</v>
      </c>
      <c r="B270" s="27" t="s">
        <v>431</v>
      </c>
      <c r="C270" s="27" t="s">
        <v>61</v>
      </c>
      <c r="D270" s="42" t="s">
        <v>34</v>
      </c>
      <c r="E270" s="90" t="s">
        <v>10</v>
      </c>
      <c r="F270" s="90" t="s">
        <v>10</v>
      </c>
      <c r="G270" s="90" t="s">
        <v>10</v>
      </c>
      <c r="H270" s="91">
        <v>16</v>
      </c>
      <c r="I270" s="91" t="s">
        <v>10</v>
      </c>
      <c r="J270" s="42">
        <v>16</v>
      </c>
      <c r="K270" s="28">
        <v>1</v>
      </c>
    </row>
    <row r="271" spans="1:11" x14ac:dyDescent="0.25">
      <c r="A271" s="42" t="s">
        <v>671</v>
      </c>
      <c r="B271" s="27" t="s">
        <v>198</v>
      </c>
      <c r="C271" s="27" t="s">
        <v>188</v>
      </c>
      <c r="D271" s="42" t="s">
        <v>11</v>
      </c>
      <c r="E271" s="90" t="s">
        <v>10</v>
      </c>
      <c r="F271" s="90" t="s">
        <v>10</v>
      </c>
      <c r="G271" s="90" t="s">
        <v>10</v>
      </c>
      <c r="H271" s="91">
        <v>16</v>
      </c>
      <c r="I271" s="91" t="s">
        <v>10</v>
      </c>
      <c r="J271" s="42">
        <v>16</v>
      </c>
      <c r="K271" s="28">
        <v>1</v>
      </c>
    </row>
    <row r="272" spans="1:11" x14ac:dyDescent="0.25">
      <c r="A272" s="42" t="s">
        <v>672</v>
      </c>
      <c r="B272" s="27" t="s">
        <v>810</v>
      </c>
      <c r="C272" s="27" t="s">
        <v>74</v>
      </c>
      <c r="D272" s="42" t="s">
        <v>35</v>
      </c>
      <c r="E272" s="90" t="s">
        <v>10</v>
      </c>
      <c r="F272" s="90" t="s">
        <v>10</v>
      </c>
      <c r="G272" s="90" t="s">
        <v>10</v>
      </c>
      <c r="H272" s="91">
        <v>16</v>
      </c>
      <c r="I272" s="91" t="s">
        <v>10</v>
      </c>
      <c r="J272" s="42">
        <v>16</v>
      </c>
      <c r="K272" s="28">
        <v>1</v>
      </c>
    </row>
    <row r="273" spans="1:11" x14ac:dyDescent="0.25">
      <c r="A273" s="42" t="s">
        <v>673</v>
      </c>
      <c r="B273" s="27" t="s">
        <v>546</v>
      </c>
      <c r="C273" s="27" t="s">
        <v>541</v>
      </c>
      <c r="D273" s="42" t="s">
        <v>35</v>
      </c>
      <c r="E273" s="90" t="s">
        <v>10</v>
      </c>
      <c r="F273" s="90" t="s">
        <v>10</v>
      </c>
      <c r="G273" s="90" t="s">
        <v>10</v>
      </c>
      <c r="H273" s="91">
        <v>15</v>
      </c>
      <c r="I273" s="91" t="s">
        <v>10</v>
      </c>
      <c r="J273" s="42">
        <v>15</v>
      </c>
      <c r="K273" s="28">
        <v>1</v>
      </c>
    </row>
    <row r="274" spans="1:11" x14ac:dyDescent="0.25">
      <c r="A274" s="42" t="s">
        <v>674</v>
      </c>
      <c r="B274" s="27" t="s">
        <v>649</v>
      </c>
      <c r="C274" s="27" t="s">
        <v>634</v>
      </c>
      <c r="D274" s="42" t="s">
        <v>35</v>
      </c>
      <c r="E274" s="90" t="s">
        <v>10</v>
      </c>
      <c r="F274" s="90" t="s">
        <v>10</v>
      </c>
      <c r="G274" s="90" t="s">
        <v>10</v>
      </c>
      <c r="H274" s="91">
        <v>15</v>
      </c>
      <c r="I274" s="91" t="s">
        <v>10</v>
      </c>
      <c r="J274" s="42">
        <v>15</v>
      </c>
      <c r="K274" s="28">
        <v>1</v>
      </c>
    </row>
    <row r="275" spans="1:11" x14ac:dyDescent="0.25">
      <c r="A275" s="42" t="s">
        <v>675</v>
      </c>
      <c r="B275" s="27" t="s">
        <v>650</v>
      </c>
      <c r="C275" s="27" t="s">
        <v>55</v>
      </c>
      <c r="D275" s="42" t="s">
        <v>35</v>
      </c>
      <c r="E275" s="90" t="s">
        <v>10</v>
      </c>
      <c r="F275" s="90" t="s">
        <v>10</v>
      </c>
      <c r="G275" s="90" t="s">
        <v>10</v>
      </c>
      <c r="H275" s="91">
        <v>15</v>
      </c>
      <c r="I275" s="91" t="s">
        <v>10</v>
      </c>
      <c r="J275" s="42">
        <v>15</v>
      </c>
      <c r="K275" s="28">
        <v>1</v>
      </c>
    </row>
    <row r="276" spans="1:11" x14ac:dyDescent="0.25">
      <c r="A276" s="42" t="s">
        <v>677</v>
      </c>
      <c r="B276" s="27" t="s">
        <v>72</v>
      </c>
      <c r="C276" s="27" t="s">
        <v>57</v>
      </c>
      <c r="D276" s="42" t="s">
        <v>35</v>
      </c>
      <c r="E276" s="90" t="s">
        <v>10</v>
      </c>
      <c r="F276" s="90" t="s">
        <v>10</v>
      </c>
      <c r="G276" s="90" t="s">
        <v>10</v>
      </c>
      <c r="H276" s="91">
        <v>11</v>
      </c>
      <c r="I276" s="91">
        <v>4</v>
      </c>
      <c r="J276" s="42">
        <v>15</v>
      </c>
      <c r="K276" s="28">
        <v>2</v>
      </c>
    </row>
    <row r="277" spans="1:11" x14ac:dyDescent="0.25">
      <c r="A277" s="42" t="s">
        <v>678</v>
      </c>
      <c r="B277" s="27" t="s">
        <v>651</v>
      </c>
      <c r="C277" s="27" t="s">
        <v>634</v>
      </c>
      <c r="D277" s="42" t="s">
        <v>35</v>
      </c>
      <c r="E277" s="90" t="s">
        <v>10</v>
      </c>
      <c r="F277" s="90" t="s">
        <v>10</v>
      </c>
      <c r="G277" s="90" t="s">
        <v>10</v>
      </c>
      <c r="H277" s="91">
        <v>14</v>
      </c>
      <c r="I277" s="91" t="s">
        <v>10</v>
      </c>
      <c r="J277" s="42">
        <v>14</v>
      </c>
      <c r="K277" s="28">
        <v>1</v>
      </c>
    </row>
    <row r="278" spans="1:11" x14ac:dyDescent="0.25">
      <c r="A278" s="42" t="s">
        <v>679</v>
      </c>
      <c r="B278" s="27" t="s">
        <v>521</v>
      </c>
      <c r="C278" s="27" t="s">
        <v>115</v>
      </c>
      <c r="D278" s="42" t="s">
        <v>35</v>
      </c>
      <c r="E278" s="90" t="s">
        <v>10</v>
      </c>
      <c r="F278" s="90" t="s">
        <v>10</v>
      </c>
      <c r="G278" s="90" t="s">
        <v>10</v>
      </c>
      <c r="H278" s="91">
        <v>14</v>
      </c>
      <c r="I278" s="91" t="s">
        <v>10</v>
      </c>
      <c r="J278" s="42">
        <v>14</v>
      </c>
      <c r="K278" s="28">
        <v>1</v>
      </c>
    </row>
    <row r="279" spans="1:11" x14ac:dyDescent="0.25">
      <c r="A279" s="42" t="s">
        <v>681</v>
      </c>
      <c r="B279" s="27" t="s">
        <v>791</v>
      </c>
      <c r="C279" s="27" t="s">
        <v>620</v>
      </c>
      <c r="D279" s="42" t="s">
        <v>34</v>
      </c>
      <c r="E279" s="90" t="s">
        <v>10</v>
      </c>
      <c r="F279" s="90" t="s">
        <v>10</v>
      </c>
      <c r="G279" s="90" t="s">
        <v>10</v>
      </c>
      <c r="H279" s="91">
        <v>14</v>
      </c>
      <c r="I279" s="91" t="s">
        <v>10</v>
      </c>
      <c r="J279" s="42">
        <v>14</v>
      </c>
      <c r="K279" s="28">
        <v>1</v>
      </c>
    </row>
    <row r="280" spans="1:11" x14ac:dyDescent="0.25">
      <c r="A280" s="42" t="s">
        <v>682</v>
      </c>
      <c r="B280" s="27" t="s">
        <v>559</v>
      </c>
      <c r="C280" s="27" t="s">
        <v>237</v>
      </c>
      <c r="D280" s="42" t="s">
        <v>11</v>
      </c>
      <c r="E280" s="90" t="s">
        <v>10</v>
      </c>
      <c r="F280" s="90" t="s">
        <v>10</v>
      </c>
      <c r="G280" s="90" t="s">
        <v>10</v>
      </c>
      <c r="H280" s="91">
        <v>14</v>
      </c>
      <c r="I280" s="91" t="s">
        <v>10</v>
      </c>
      <c r="J280" s="42">
        <v>14</v>
      </c>
      <c r="K280" s="28">
        <v>1</v>
      </c>
    </row>
    <row r="281" spans="1:11" x14ac:dyDescent="0.25">
      <c r="A281" s="42" t="s">
        <v>683</v>
      </c>
      <c r="B281" s="27" t="s">
        <v>652</v>
      </c>
      <c r="C281" s="27" t="s">
        <v>634</v>
      </c>
      <c r="D281" s="42" t="s">
        <v>35</v>
      </c>
      <c r="E281" s="90" t="s">
        <v>10</v>
      </c>
      <c r="F281" s="90" t="s">
        <v>10</v>
      </c>
      <c r="G281" s="90" t="s">
        <v>10</v>
      </c>
      <c r="H281" s="91">
        <v>13</v>
      </c>
      <c r="I281" s="91" t="s">
        <v>10</v>
      </c>
      <c r="J281" s="42">
        <v>13</v>
      </c>
      <c r="K281" s="28">
        <v>1</v>
      </c>
    </row>
    <row r="282" spans="1:11" x14ac:dyDescent="0.25">
      <c r="A282" s="42" t="s">
        <v>684</v>
      </c>
      <c r="B282" s="27" t="s">
        <v>653</v>
      </c>
      <c r="C282" s="27" t="s">
        <v>486</v>
      </c>
      <c r="D282" s="42" t="s">
        <v>34</v>
      </c>
      <c r="E282" s="90" t="s">
        <v>10</v>
      </c>
      <c r="F282" s="90" t="s">
        <v>10</v>
      </c>
      <c r="G282" s="90" t="s">
        <v>10</v>
      </c>
      <c r="H282" s="91">
        <v>13</v>
      </c>
      <c r="I282" s="91" t="s">
        <v>10</v>
      </c>
      <c r="J282" s="42">
        <v>13</v>
      </c>
      <c r="K282" s="28">
        <v>1</v>
      </c>
    </row>
    <row r="283" spans="1:11" x14ac:dyDescent="0.25">
      <c r="A283" s="42" t="s">
        <v>685</v>
      </c>
      <c r="B283" s="27" t="s">
        <v>547</v>
      </c>
      <c r="C283" s="27" t="s">
        <v>541</v>
      </c>
      <c r="D283" s="42" t="s">
        <v>35</v>
      </c>
      <c r="E283" s="90" t="s">
        <v>10</v>
      </c>
      <c r="F283" s="90" t="s">
        <v>10</v>
      </c>
      <c r="G283" s="90" t="s">
        <v>10</v>
      </c>
      <c r="H283" s="91">
        <v>13</v>
      </c>
      <c r="I283" s="91" t="s">
        <v>10</v>
      </c>
      <c r="J283" s="42">
        <v>13</v>
      </c>
      <c r="K283" s="28">
        <v>1</v>
      </c>
    </row>
    <row r="284" spans="1:11" x14ac:dyDescent="0.25">
      <c r="A284" s="42" t="s">
        <v>687</v>
      </c>
      <c r="B284" s="27" t="s">
        <v>862</v>
      </c>
      <c r="C284" s="27" t="s">
        <v>861</v>
      </c>
      <c r="D284" s="42" t="s">
        <v>34</v>
      </c>
      <c r="E284" s="90" t="s">
        <v>10</v>
      </c>
      <c r="F284" s="90" t="s">
        <v>10</v>
      </c>
      <c r="G284" s="90" t="s">
        <v>10</v>
      </c>
      <c r="H284" s="91">
        <v>13</v>
      </c>
      <c r="I284" s="91" t="s">
        <v>10</v>
      </c>
      <c r="J284" s="42">
        <v>13</v>
      </c>
      <c r="K284" s="28">
        <v>1</v>
      </c>
    </row>
    <row r="285" spans="1:11" x14ac:dyDescent="0.25">
      <c r="A285" s="42" t="s">
        <v>689</v>
      </c>
      <c r="B285" s="27" t="s">
        <v>301</v>
      </c>
      <c r="C285" s="27" t="s">
        <v>57</v>
      </c>
      <c r="D285" s="42" t="s">
        <v>35</v>
      </c>
      <c r="E285" s="90" t="s">
        <v>10</v>
      </c>
      <c r="F285" s="90" t="s">
        <v>10</v>
      </c>
      <c r="G285" s="90" t="s">
        <v>10</v>
      </c>
      <c r="H285" s="91">
        <v>13</v>
      </c>
      <c r="I285" s="91" t="s">
        <v>10</v>
      </c>
      <c r="J285" s="42">
        <v>13</v>
      </c>
      <c r="K285" s="28">
        <v>1</v>
      </c>
    </row>
    <row r="286" spans="1:11" x14ac:dyDescent="0.25">
      <c r="A286" s="42" t="s">
        <v>690</v>
      </c>
      <c r="B286" s="27" t="s">
        <v>560</v>
      </c>
      <c r="C286" s="27" t="s">
        <v>620</v>
      </c>
      <c r="D286" s="42" t="s">
        <v>34</v>
      </c>
      <c r="E286" s="90" t="s">
        <v>10</v>
      </c>
      <c r="F286" s="90" t="s">
        <v>10</v>
      </c>
      <c r="G286" s="90" t="s">
        <v>10</v>
      </c>
      <c r="H286" s="91">
        <v>11</v>
      </c>
      <c r="I286" s="91">
        <v>2</v>
      </c>
      <c r="J286" s="42">
        <v>13</v>
      </c>
      <c r="K286" s="28">
        <v>2</v>
      </c>
    </row>
    <row r="287" spans="1:11" x14ac:dyDescent="0.25">
      <c r="A287" s="42" t="s">
        <v>691</v>
      </c>
      <c r="B287" s="27" t="s">
        <v>654</v>
      </c>
      <c r="C287" s="27" t="s">
        <v>634</v>
      </c>
      <c r="D287" s="42" t="s">
        <v>35</v>
      </c>
      <c r="E287" s="90" t="s">
        <v>10</v>
      </c>
      <c r="F287" s="90" t="s">
        <v>10</v>
      </c>
      <c r="G287" s="90" t="s">
        <v>10</v>
      </c>
      <c r="H287" s="91">
        <v>12</v>
      </c>
      <c r="I287" s="91" t="s">
        <v>10</v>
      </c>
      <c r="J287" s="42">
        <v>12</v>
      </c>
      <c r="K287" s="28">
        <v>1</v>
      </c>
    </row>
    <row r="288" spans="1:11" x14ac:dyDescent="0.25">
      <c r="A288" s="42" t="s">
        <v>693</v>
      </c>
      <c r="B288" s="27" t="s">
        <v>522</v>
      </c>
      <c r="C288" s="27" t="s">
        <v>115</v>
      </c>
      <c r="D288" s="42" t="s">
        <v>35</v>
      </c>
      <c r="E288" s="90" t="s">
        <v>10</v>
      </c>
      <c r="F288" s="90" t="s">
        <v>10</v>
      </c>
      <c r="G288" s="90" t="s">
        <v>10</v>
      </c>
      <c r="H288" s="91">
        <v>12</v>
      </c>
      <c r="I288" s="91" t="s">
        <v>10</v>
      </c>
      <c r="J288" s="42">
        <v>12</v>
      </c>
      <c r="K288" s="28">
        <v>1</v>
      </c>
    </row>
    <row r="289" spans="1:11" x14ac:dyDescent="0.25">
      <c r="A289" s="42" t="s">
        <v>694</v>
      </c>
      <c r="B289" s="27" t="s">
        <v>66</v>
      </c>
      <c r="C289" s="27" t="s">
        <v>57</v>
      </c>
      <c r="D289" s="42" t="s">
        <v>34</v>
      </c>
      <c r="E289" s="90" t="s">
        <v>10</v>
      </c>
      <c r="F289" s="90" t="s">
        <v>10</v>
      </c>
      <c r="G289" s="90" t="s">
        <v>10</v>
      </c>
      <c r="H289" s="91">
        <v>12</v>
      </c>
      <c r="I289" s="91" t="s">
        <v>10</v>
      </c>
      <c r="J289" s="42">
        <v>12</v>
      </c>
      <c r="K289" s="28">
        <v>1</v>
      </c>
    </row>
    <row r="290" spans="1:11" x14ac:dyDescent="0.25">
      <c r="A290" s="42" t="s">
        <v>695</v>
      </c>
      <c r="B290" s="27" t="s">
        <v>484</v>
      </c>
      <c r="C290" s="27" t="s">
        <v>57</v>
      </c>
      <c r="D290" s="42" t="s">
        <v>27</v>
      </c>
      <c r="E290" s="90" t="s">
        <v>10</v>
      </c>
      <c r="F290" s="90" t="s">
        <v>10</v>
      </c>
      <c r="G290" s="90" t="s">
        <v>10</v>
      </c>
      <c r="H290" s="91">
        <v>8</v>
      </c>
      <c r="I290" s="91">
        <v>4</v>
      </c>
      <c r="J290" s="42">
        <v>12</v>
      </c>
      <c r="K290" s="28">
        <v>2</v>
      </c>
    </row>
    <row r="291" spans="1:11" x14ac:dyDescent="0.25">
      <c r="A291" s="42" t="s">
        <v>696</v>
      </c>
      <c r="B291" s="27" t="s">
        <v>453</v>
      </c>
      <c r="C291" s="27" t="s">
        <v>436</v>
      </c>
      <c r="D291" s="42" t="s">
        <v>35</v>
      </c>
      <c r="E291" s="90" t="s">
        <v>10</v>
      </c>
      <c r="F291" s="90" t="s">
        <v>10</v>
      </c>
      <c r="G291" s="90" t="s">
        <v>10</v>
      </c>
      <c r="H291" s="91">
        <v>11</v>
      </c>
      <c r="I291" s="91">
        <v>1</v>
      </c>
      <c r="J291" s="42">
        <v>12</v>
      </c>
      <c r="K291" s="28">
        <v>2</v>
      </c>
    </row>
    <row r="292" spans="1:11" x14ac:dyDescent="0.25">
      <c r="A292" s="42" t="s">
        <v>697</v>
      </c>
      <c r="B292" s="27" t="s">
        <v>408</v>
      </c>
      <c r="C292" s="27" t="s">
        <v>268</v>
      </c>
      <c r="D292" s="42" t="s">
        <v>12</v>
      </c>
      <c r="E292" s="90" t="s">
        <v>10</v>
      </c>
      <c r="F292" s="90" t="s">
        <v>10</v>
      </c>
      <c r="G292" s="90" t="s">
        <v>10</v>
      </c>
      <c r="H292" s="91">
        <v>11</v>
      </c>
      <c r="I292" s="91" t="s">
        <v>10</v>
      </c>
      <c r="J292" s="42">
        <v>11</v>
      </c>
      <c r="K292" s="28">
        <v>1</v>
      </c>
    </row>
    <row r="293" spans="1:11" x14ac:dyDescent="0.25">
      <c r="A293" s="42" t="s">
        <v>698</v>
      </c>
      <c r="B293" s="27" t="s">
        <v>656</v>
      </c>
      <c r="C293" s="27" t="s">
        <v>634</v>
      </c>
      <c r="D293" s="42" t="s">
        <v>34</v>
      </c>
      <c r="E293" s="90" t="s">
        <v>10</v>
      </c>
      <c r="F293" s="90" t="s">
        <v>10</v>
      </c>
      <c r="G293" s="90" t="s">
        <v>10</v>
      </c>
      <c r="H293" s="91">
        <v>11</v>
      </c>
      <c r="I293" s="91" t="s">
        <v>10</v>
      </c>
      <c r="J293" s="42">
        <v>11</v>
      </c>
      <c r="K293" s="28">
        <v>1</v>
      </c>
    </row>
    <row r="294" spans="1:11" x14ac:dyDescent="0.25">
      <c r="A294" s="42" t="s">
        <v>699</v>
      </c>
      <c r="B294" s="27" t="s">
        <v>548</v>
      </c>
      <c r="C294" s="27" t="s">
        <v>541</v>
      </c>
      <c r="D294" s="42" t="s">
        <v>35</v>
      </c>
      <c r="E294" s="90" t="s">
        <v>10</v>
      </c>
      <c r="F294" s="90" t="s">
        <v>10</v>
      </c>
      <c r="G294" s="90" t="s">
        <v>10</v>
      </c>
      <c r="H294" s="91">
        <v>11</v>
      </c>
      <c r="I294" s="91" t="s">
        <v>10</v>
      </c>
      <c r="J294" s="42">
        <v>11</v>
      </c>
      <c r="K294" s="28">
        <v>1</v>
      </c>
    </row>
    <row r="295" spans="1:11" x14ac:dyDescent="0.25">
      <c r="A295" s="42" t="s">
        <v>701</v>
      </c>
      <c r="B295" s="27" t="s">
        <v>311</v>
      </c>
      <c r="C295" s="27" t="s">
        <v>288</v>
      </c>
      <c r="D295" s="42" t="s">
        <v>35</v>
      </c>
      <c r="E295" s="90" t="s">
        <v>10</v>
      </c>
      <c r="F295" s="90" t="s">
        <v>10</v>
      </c>
      <c r="G295" s="90" t="s">
        <v>10</v>
      </c>
      <c r="H295" s="91">
        <v>10</v>
      </c>
      <c r="I295" s="91">
        <v>1</v>
      </c>
      <c r="J295" s="42">
        <v>11</v>
      </c>
      <c r="K295" s="28">
        <v>2</v>
      </c>
    </row>
    <row r="296" spans="1:11" x14ac:dyDescent="0.25">
      <c r="A296" s="42" t="s">
        <v>703</v>
      </c>
      <c r="B296" s="27" t="s">
        <v>488</v>
      </c>
      <c r="C296" s="27" t="s">
        <v>55</v>
      </c>
      <c r="D296" s="42" t="s">
        <v>35</v>
      </c>
      <c r="E296" s="90" t="s">
        <v>10</v>
      </c>
      <c r="F296" s="90" t="s">
        <v>10</v>
      </c>
      <c r="G296" s="90" t="s">
        <v>10</v>
      </c>
      <c r="H296" s="91">
        <v>9</v>
      </c>
      <c r="I296" s="91">
        <v>2</v>
      </c>
      <c r="J296" s="42">
        <v>11</v>
      </c>
      <c r="K296" s="28">
        <v>2</v>
      </c>
    </row>
    <row r="297" spans="1:11" x14ac:dyDescent="0.25">
      <c r="A297" s="42" t="s">
        <v>705</v>
      </c>
      <c r="B297" s="27" t="s">
        <v>657</v>
      </c>
      <c r="C297" s="27" t="s">
        <v>658</v>
      </c>
      <c r="D297" s="42" t="s">
        <v>35</v>
      </c>
      <c r="E297" s="90" t="s">
        <v>10</v>
      </c>
      <c r="F297" s="90" t="s">
        <v>10</v>
      </c>
      <c r="G297" s="90" t="s">
        <v>10</v>
      </c>
      <c r="H297" s="91">
        <v>10</v>
      </c>
      <c r="I297" s="91" t="s">
        <v>10</v>
      </c>
      <c r="J297" s="42">
        <v>10</v>
      </c>
      <c r="K297" s="28">
        <v>1</v>
      </c>
    </row>
    <row r="298" spans="1:11" x14ac:dyDescent="0.25">
      <c r="A298" s="42" t="s">
        <v>706</v>
      </c>
      <c r="B298" s="27" t="s">
        <v>67</v>
      </c>
      <c r="C298" s="27" t="s">
        <v>57</v>
      </c>
      <c r="D298" s="42" t="s">
        <v>35</v>
      </c>
      <c r="E298" s="90" t="s">
        <v>10</v>
      </c>
      <c r="F298" s="90" t="s">
        <v>10</v>
      </c>
      <c r="G298" s="90" t="s">
        <v>10</v>
      </c>
      <c r="H298" s="91">
        <v>10</v>
      </c>
      <c r="I298" s="91" t="s">
        <v>10</v>
      </c>
      <c r="J298" s="42">
        <v>10</v>
      </c>
      <c r="K298" s="28">
        <v>1</v>
      </c>
    </row>
    <row r="299" spans="1:11" x14ac:dyDescent="0.25">
      <c r="A299" s="42" t="s">
        <v>709</v>
      </c>
      <c r="B299" s="27" t="s">
        <v>813</v>
      </c>
      <c r="C299" s="27" t="s">
        <v>74</v>
      </c>
      <c r="D299" s="42" t="s">
        <v>35</v>
      </c>
      <c r="E299" s="90" t="s">
        <v>10</v>
      </c>
      <c r="F299" s="90" t="s">
        <v>10</v>
      </c>
      <c r="G299" s="90" t="s">
        <v>10</v>
      </c>
      <c r="H299" s="91">
        <v>10</v>
      </c>
      <c r="I299" s="91" t="s">
        <v>10</v>
      </c>
      <c r="J299" s="42">
        <v>10</v>
      </c>
      <c r="K299" s="28">
        <v>1</v>
      </c>
    </row>
    <row r="300" spans="1:11" x14ac:dyDescent="0.25">
      <c r="A300" s="42" t="s">
        <v>710</v>
      </c>
      <c r="B300" s="27" t="s">
        <v>203</v>
      </c>
      <c r="C300" s="27" t="s">
        <v>188</v>
      </c>
      <c r="D300" s="42" t="s">
        <v>11</v>
      </c>
      <c r="E300" s="90" t="s">
        <v>10</v>
      </c>
      <c r="F300" s="90" t="s">
        <v>10</v>
      </c>
      <c r="G300" s="90" t="s">
        <v>10</v>
      </c>
      <c r="H300" s="91">
        <v>10</v>
      </c>
      <c r="I300" s="91" t="s">
        <v>10</v>
      </c>
      <c r="J300" s="42">
        <v>10</v>
      </c>
      <c r="K300" s="28">
        <v>1</v>
      </c>
    </row>
    <row r="301" spans="1:11" x14ac:dyDescent="0.25">
      <c r="A301" s="42" t="s">
        <v>711</v>
      </c>
      <c r="B301" s="27" t="s">
        <v>523</v>
      </c>
      <c r="C301" s="27" t="s">
        <v>115</v>
      </c>
      <c r="D301" s="42" t="s">
        <v>35</v>
      </c>
      <c r="E301" s="90" t="s">
        <v>10</v>
      </c>
      <c r="F301" s="90" t="s">
        <v>10</v>
      </c>
      <c r="G301" s="90" t="s">
        <v>10</v>
      </c>
      <c r="H301" s="91">
        <v>10</v>
      </c>
      <c r="I301" s="91" t="s">
        <v>10</v>
      </c>
      <c r="J301" s="42">
        <v>10</v>
      </c>
      <c r="K301" s="28">
        <v>1</v>
      </c>
    </row>
    <row r="302" spans="1:11" x14ac:dyDescent="0.25">
      <c r="A302" s="42" t="s">
        <v>713</v>
      </c>
      <c r="B302" s="27" t="s">
        <v>686</v>
      </c>
      <c r="C302" s="27" t="s">
        <v>300</v>
      </c>
      <c r="D302" s="42" t="s">
        <v>35</v>
      </c>
      <c r="E302" s="90" t="s">
        <v>10</v>
      </c>
      <c r="F302" s="90" t="s">
        <v>10</v>
      </c>
      <c r="G302" s="90" t="s">
        <v>10</v>
      </c>
      <c r="H302" s="91">
        <v>6</v>
      </c>
      <c r="I302" s="91">
        <v>4</v>
      </c>
      <c r="J302" s="42">
        <v>10</v>
      </c>
      <c r="K302" s="28">
        <v>2</v>
      </c>
    </row>
    <row r="303" spans="1:11" x14ac:dyDescent="0.25">
      <c r="A303" s="42" t="s">
        <v>714</v>
      </c>
      <c r="B303" s="27" t="s">
        <v>659</v>
      </c>
      <c r="C303" s="27" t="s">
        <v>634</v>
      </c>
      <c r="D303" s="42" t="s">
        <v>35</v>
      </c>
      <c r="E303" s="90" t="s">
        <v>10</v>
      </c>
      <c r="F303" s="90" t="s">
        <v>10</v>
      </c>
      <c r="G303" s="90" t="s">
        <v>10</v>
      </c>
      <c r="H303" s="91">
        <v>9</v>
      </c>
      <c r="I303" s="91" t="s">
        <v>10</v>
      </c>
      <c r="J303" s="42">
        <v>9</v>
      </c>
      <c r="K303" s="28">
        <v>1</v>
      </c>
    </row>
    <row r="304" spans="1:11" x14ac:dyDescent="0.25">
      <c r="A304" s="42" t="s">
        <v>715</v>
      </c>
      <c r="B304" s="27" t="s">
        <v>97</v>
      </c>
      <c r="C304" s="27" t="s">
        <v>111</v>
      </c>
      <c r="D304" s="42" t="s">
        <v>12</v>
      </c>
      <c r="E304" s="90" t="s">
        <v>10</v>
      </c>
      <c r="F304" s="90" t="s">
        <v>10</v>
      </c>
      <c r="G304" s="90" t="s">
        <v>10</v>
      </c>
      <c r="H304" s="91">
        <v>9</v>
      </c>
      <c r="I304" s="91" t="s">
        <v>10</v>
      </c>
      <c r="J304" s="42">
        <v>9</v>
      </c>
      <c r="K304" s="28">
        <v>1</v>
      </c>
    </row>
    <row r="305" spans="1:11" x14ac:dyDescent="0.25">
      <c r="A305" s="42" t="s">
        <v>716</v>
      </c>
      <c r="B305" s="27" t="s">
        <v>549</v>
      </c>
      <c r="C305" s="27" t="s">
        <v>541</v>
      </c>
      <c r="D305" s="42" t="s">
        <v>35</v>
      </c>
      <c r="E305" s="90" t="s">
        <v>10</v>
      </c>
      <c r="F305" s="90" t="s">
        <v>10</v>
      </c>
      <c r="G305" s="90" t="s">
        <v>10</v>
      </c>
      <c r="H305" s="91">
        <v>9</v>
      </c>
      <c r="I305" s="91" t="s">
        <v>10</v>
      </c>
      <c r="J305" s="42">
        <v>9</v>
      </c>
      <c r="K305" s="28">
        <v>1</v>
      </c>
    </row>
    <row r="306" spans="1:11" x14ac:dyDescent="0.25">
      <c r="A306" s="42" t="s">
        <v>718</v>
      </c>
      <c r="B306" s="27" t="s">
        <v>863</v>
      </c>
      <c r="C306" s="27" t="s">
        <v>861</v>
      </c>
      <c r="D306" s="42" t="s">
        <v>35</v>
      </c>
      <c r="E306" s="90" t="s">
        <v>10</v>
      </c>
      <c r="F306" s="90" t="s">
        <v>10</v>
      </c>
      <c r="G306" s="90" t="s">
        <v>10</v>
      </c>
      <c r="H306" s="91">
        <v>9</v>
      </c>
      <c r="I306" s="91" t="s">
        <v>10</v>
      </c>
      <c r="J306" s="42">
        <v>9</v>
      </c>
      <c r="K306" s="28">
        <v>1</v>
      </c>
    </row>
    <row r="307" spans="1:11" x14ac:dyDescent="0.25">
      <c r="A307" s="42" t="s">
        <v>719</v>
      </c>
      <c r="B307" s="27" t="s">
        <v>204</v>
      </c>
      <c r="C307" s="27" t="s">
        <v>188</v>
      </c>
      <c r="D307" s="42" t="s">
        <v>11</v>
      </c>
      <c r="E307" s="90" t="s">
        <v>10</v>
      </c>
      <c r="F307" s="90" t="s">
        <v>10</v>
      </c>
      <c r="G307" s="90" t="s">
        <v>10</v>
      </c>
      <c r="H307" s="91">
        <v>9</v>
      </c>
      <c r="I307" s="91" t="s">
        <v>10</v>
      </c>
      <c r="J307" s="42">
        <v>9</v>
      </c>
      <c r="K307" s="28">
        <v>1</v>
      </c>
    </row>
    <row r="308" spans="1:11" x14ac:dyDescent="0.25">
      <c r="A308" s="42" t="s">
        <v>720</v>
      </c>
      <c r="B308" s="27" t="s">
        <v>660</v>
      </c>
      <c r="C308" s="27" t="s">
        <v>661</v>
      </c>
      <c r="D308" s="42" t="s">
        <v>12</v>
      </c>
      <c r="E308" s="90" t="s">
        <v>10</v>
      </c>
      <c r="F308" s="90" t="s">
        <v>10</v>
      </c>
      <c r="G308" s="90" t="s">
        <v>10</v>
      </c>
      <c r="H308" s="91">
        <v>8</v>
      </c>
      <c r="I308" s="91" t="s">
        <v>10</v>
      </c>
      <c r="J308" s="42">
        <v>8</v>
      </c>
      <c r="K308" s="28">
        <v>1</v>
      </c>
    </row>
    <row r="309" spans="1:11" x14ac:dyDescent="0.25">
      <c r="A309" s="42" t="s">
        <v>722</v>
      </c>
      <c r="B309" s="27" t="s">
        <v>304</v>
      </c>
      <c r="C309" s="27" t="s">
        <v>288</v>
      </c>
      <c r="D309" s="42" t="s">
        <v>35</v>
      </c>
      <c r="E309" s="90" t="s">
        <v>10</v>
      </c>
      <c r="F309" s="90" t="s">
        <v>10</v>
      </c>
      <c r="G309" s="90" t="s">
        <v>10</v>
      </c>
      <c r="H309" s="91">
        <v>8</v>
      </c>
      <c r="I309" s="91" t="s">
        <v>10</v>
      </c>
      <c r="J309" s="42">
        <v>8</v>
      </c>
      <c r="K309" s="28">
        <v>1</v>
      </c>
    </row>
    <row r="310" spans="1:11" x14ac:dyDescent="0.25">
      <c r="A310" s="42" t="s">
        <v>723</v>
      </c>
      <c r="B310" s="27" t="s">
        <v>864</v>
      </c>
      <c r="C310" s="27" t="s">
        <v>288</v>
      </c>
      <c r="D310" s="42" t="s">
        <v>35</v>
      </c>
      <c r="E310" s="90" t="s">
        <v>10</v>
      </c>
      <c r="F310" s="90" t="s">
        <v>10</v>
      </c>
      <c r="G310" s="90" t="s">
        <v>10</v>
      </c>
      <c r="H310" s="91">
        <v>8</v>
      </c>
      <c r="I310" s="91" t="s">
        <v>10</v>
      </c>
      <c r="J310" s="42">
        <v>8</v>
      </c>
      <c r="K310" s="28">
        <v>1</v>
      </c>
    </row>
    <row r="311" spans="1:11" x14ac:dyDescent="0.25">
      <c r="A311" s="42" t="s">
        <v>724</v>
      </c>
      <c r="B311" s="27" t="s">
        <v>524</v>
      </c>
      <c r="C311" s="27" t="s">
        <v>115</v>
      </c>
      <c r="D311" s="4" t="s">
        <v>35</v>
      </c>
      <c r="E311" s="90" t="s">
        <v>10</v>
      </c>
      <c r="F311" s="90" t="s">
        <v>10</v>
      </c>
      <c r="G311" s="90" t="s">
        <v>10</v>
      </c>
      <c r="H311" s="91">
        <v>8</v>
      </c>
      <c r="I311" s="91" t="s">
        <v>10</v>
      </c>
      <c r="J311" s="54">
        <v>8</v>
      </c>
      <c r="K311" s="28">
        <v>1</v>
      </c>
    </row>
    <row r="312" spans="1:11" x14ac:dyDescent="0.25">
      <c r="A312" s="42" t="s">
        <v>725</v>
      </c>
      <c r="B312" s="27" t="s">
        <v>98</v>
      </c>
      <c r="C312" s="27" t="s">
        <v>111</v>
      </c>
      <c r="D312" s="42" t="s">
        <v>11</v>
      </c>
      <c r="E312" s="90" t="s">
        <v>10</v>
      </c>
      <c r="F312" s="90" t="s">
        <v>10</v>
      </c>
      <c r="G312" s="90" t="s">
        <v>10</v>
      </c>
      <c r="H312" s="91">
        <v>8</v>
      </c>
      <c r="I312" s="91" t="s">
        <v>10</v>
      </c>
      <c r="J312" s="42">
        <v>8</v>
      </c>
      <c r="K312" s="28">
        <v>1</v>
      </c>
    </row>
    <row r="313" spans="1:11" x14ac:dyDescent="0.25">
      <c r="A313" s="42" t="s">
        <v>726</v>
      </c>
      <c r="B313" s="27" t="s">
        <v>663</v>
      </c>
      <c r="C313" s="27" t="s">
        <v>634</v>
      </c>
      <c r="D313" s="42" t="s">
        <v>35</v>
      </c>
      <c r="E313" s="90" t="s">
        <v>10</v>
      </c>
      <c r="F313" s="90" t="s">
        <v>10</v>
      </c>
      <c r="G313" s="90" t="s">
        <v>10</v>
      </c>
      <c r="H313" s="91">
        <v>8</v>
      </c>
      <c r="I313" s="91" t="s">
        <v>10</v>
      </c>
      <c r="J313" s="42">
        <v>8</v>
      </c>
      <c r="K313" s="28">
        <v>1</v>
      </c>
    </row>
    <row r="314" spans="1:11" x14ac:dyDescent="0.25">
      <c r="A314" s="42" t="s">
        <v>727</v>
      </c>
      <c r="B314" s="27" t="s">
        <v>662</v>
      </c>
      <c r="C314" s="27" t="s">
        <v>128</v>
      </c>
      <c r="D314" s="42" t="s">
        <v>35</v>
      </c>
      <c r="E314" s="90" t="s">
        <v>10</v>
      </c>
      <c r="F314" s="90" t="s">
        <v>10</v>
      </c>
      <c r="G314" s="90" t="s">
        <v>10</v>
      </c>
      <c r="H314" s="91">
        <v>6</v>
      </c>
      <c r="I314" s="91">
        <v>2</v>
      </c>
      <c r="J314" s="42">
        <v>8</v>
      </c>
      <c r="K314" s="28">
        <v>2</v>
      </c>
    </row>
    <row r="315" spans="1:11" x14ac:dyDescent="0.25">
      <c r="A315" s="42" t="s">
        <v>728</v>
      </c>
      <c r="B315" s="27" t="s">
        <v>491</v>
      </c>
      <c r="C315" s="27" t="s">
        <v>57</v>
      </c>
      <c r="D315" s="42" t="s">
        <v>34</v>
      </c>
      <c r="E315" s="90" t="s">
        <v>10</v>
      </c>
      <c r="F315" s="90" t="s">
        <v>10</v>
      </c>
      <c r="G315" s="90" t="s">
        <v>10</v>
      </c>
      <c r="H315" s="91">
        <v>7</v>
      </c>
      <c r="I315" s="91" t="s">
        <v>10</v>
      </c>
      <c r="J315" s="42">
        <v>7</v>
      </c>
      <c r="K315" s="28">
        <v>1</v>
      </c>
    </row>
    <row r="316" spans="1:11" x14ac:dyDescent="0.25">
      <c r="A316" s="42" t="s">
        <v>737</v>
      </c>
      <c r="B316" s="27" t="s">
        <v>206</v>
      </c>
      <c r="C316" s="27" t="s">
        <v>188</v>
      </c>
      <c r="D316" s="42" t="s">
        <v>12</v>
      </c>
      <c r="E316" s="90" t="s">
        <v>10</v>
      </c>
      <c r="F316" s="90" t="s">
        <v>10</v>
      </c>
      <c r="G316" s="90" t="s">
        <v>10</v>
      </c>
      <c r="H316" s="91">
        <v>7</v>
      </c>
      <c r="I316" s="91" t="s">
        <v>10</v>
      </c>
      <c r="J316" s="42">
        <v>7</v>
      </c>
      <c r="K316" s="28">
        <v>1</v>
      </c>
    </row>
    <row r="317" spans="1:11" x14ac:dyDescent="0.25">
      <c r="A317" s="42" t="s">
        <v>753</v>
      </c>
      <c r="B317" s="27" t="s">
        <v>814</v>
      </c>
      <c r="C317" s="27" t="s">
        <v>294</v>
      </c>
      <c r="D317" s="42" t="s">
        <v>35</v>
      </c>
      <c r="E317" s="90" t="s">
        <v>10</v>
      </c>
      <c r="F317" s="90" t="s">
        <v>10</v>
      </c>
      <c r="G317" s="90" t="s">
        <v>10</v>
      </c>
      <c r="H317" s="91">
        <v>7</v>
      </c>
      <c r="I317" s="91" t="s">
        <v>10</v>
      </c>
      <c r="J317" s="42">
        <v>7</v>
      </c>
      <c r="K317" s="28">
        <v>1</v>
      </c>
    </row>
    <row r="318" spans="1:11" x14ac:dyDescent="0.25">
      <c r="A318" s="42" t="s">
        <v>754</v>
      </c>
      <c r="B318" s="27" t="s">
        <v>750</v>
      </c>
      <c r="C318" s="27" t="s">
        <v>55</v>
      </c>
      <c r="D318" s="42" t="s">
        <v>34</v>
      </c>
      <c r="E318" s="90" t="s">
        <v>10</v>
      </c>
      <c r="F318" s="90" t="s">
        <v>10</v>
      </c>
      <c r="G318" s="90" t="s">
        <v>10</v>
      </c>
      <c r="H318" s="91">
        <v>7</v>
      </c>
      <c r="I318" s="91" t="s">
        <v>10</v>
      </c>
      <c r="J318" s="42">
        <v>7</v>
      </c>
      <c r="K318" s="28">
        <v>1</v>
      </c>
    </row>
    <row r="319" spans="1:11" x14ac:dyDescent="0.25">
      <c r="A319" s="42" t="s">
        <v>755</v>
      </c>
      <c r="B319" s="27" t="s">
        <v>550</v>
      </c>
      <c r="C319" s="27" t="s">
        <v>541</v>
      </c>
      <c r="D319" s="42" t="s">
        <v>35</v>
      </c>
      <c r="E319" s="90" t="s">
        <v>10</v>
      </c>
      <c r="F319" s="90" t="s">
        <v>10</v>
      </c>
      <c r="G319" s="90" t="s">
        <v>10</v>
      </c>
      <c r="H319" s="91">
        <v>7</v>
      </c>
      <c r="I319" s="91" t="s">
        <v>10</v>
      </c>
      <c r="J319" s="42">
        <v>7</v>
      </c>
      <c r="K319" s="28">
        <v>1</v>
      </c>
    </row>
    <row r="320" spans="1:11" x14ac:dyDescent="0.25">
      <c r="A320" s="42" t="s">
        <v>756</v>
      </c>
      <c r="B320" s="27" t="s">
        <v>865</v>
      </c>
      <c r="C320" s="27" t="s">
        <v>861</v>
      </c>
      <c r="D320" s="42" t="s">
        <v>27</v>
      </c>
      <c r="E320" s="90" t="s">
        <v>10</v>
      </c>
      <c r="F320" s="90" t="s">
        <v>10</v>
      </c>
      <c r="G320" s="90" t="s">
        <v>10</v>
      </c>
      <c r="H320" s="91">
        <v>7</v>
      </c>
      <c r="I320" s="91" t="s">
        <v>10</v>
      </c>
      <c r="J320" s="42">
        <v>7</v>
      </c>
      <c r="K320" s="28">
        <v>1</v>
      </c>
    </row>
    <row r="321" spans="1:11" x14ac:dyDescent="0.25">
      <c r="A321" s="42" t="s">
        <v>757</v>
      </c>
      <c r="B321" s="27" t="s">
        <v>485</v>
      </c>
      <c r="C321" s="27" t="s">
        <v>486</v>
      </c>
      <c r="D321" s="42" t="s">
        <v>35</v>
      </c>
      <c r="E321" s="90" t="s">
        <v>10</v>
      </c>
      <c r="F321" s="90" t="s">
        <v>10</v>
      </c>
      <c r="G321" s="90" t="s">
        <v>10</v>
      </c>
      <c r="H321" s="91">
        <v>7</v>
      </c>
      <c r="I321" s="91" t="s">
        <v>10</v>
      </c>
      <c r="J321" s="42">
        <v>7</v>
      </c>
      <c r="K321" s="28">
        <v>1</v>
      </c>
    </row>
    <row r="322" spans="1:11" x14ac:dyDescent="0.25">
      <c r="A322" s="42" t="s">
        <v>758</v>
      </c>
      <c r="B322" s="27" t="s">
        <v>104</v>
      </c>
      <c r="C322" s="27" t="s">
        <v>111</v>
      </c>
      <c r="D322" s="42" t="s">
        <v>12</v>
      </c>
      <c r="E322" s="90" t="s">
        <v>10</v>
      </c>
      <c r="F322" s="90" t="s">
        <v>10</v>
      </c>
      <c r="G322" s="90" t="s">
        <v>10</v>
      </c>
      <c r="H322" s="91">
        <v>7</v>
      </c>
      <c r="I322" s="91" t="s">
        <v>10</v>
      </c>
      <c r="J322" s="42">
        <v>7</v>
      </c>
      <c r="K322" s="28">
        <v>1</v>
      </c>
    </row>
    <row r="323" spans="1:11" x14ac:dyDescent="0.25">
      <c r="A323" s="42" t="s">
        <v>759</v>
      </c>
      <c r="B323" s="27" t="s">
        <v>537</v>
      </c>
      <c r="C323" s="27" t="s">
        <v>530</v>
      </c>
      <c r="D323" s="42" t="s">
        <v>35</v>
      </c>
      <c r="E323" s="90" t="s">
        <v>10</v>
      </c>
      <c r="F323" s="90" t="s">
        <v>10</v>
      </c>
      <c r="G323" s="90" t="s">
        <v>10</v>
      </c>
      <c r="H323" s="91">
        <v>6</v>
      </c>
      <c r="I323" s="91" t="s">
        <v>10</v>
      </c>
      <c r="J323" s="42">
        <v>6</v>
      </c>
      <c r="K323" s="28">
        <v>1</v>
      </c>
    </row>
    <row r="324" spans="1:11" x14ac:dyDescent="0.25">
      <c r="A324" s="42" t="s">
        <v>760</v>
      </c>
      <c r="B324" s="27" t="s">
        <v>525</v>
      </c>
      <c r="C324" s="27" t="s">
        <v>115</v>
      </c>
      <c r="D324" s="42" t="s">
        <v>35</v>
      </c>
      <c r="E324" s="90" t="s">
        <v>10</v>
      </c>
      <c r="F324" s="90" t="s">
        <v>10</v>
      </c>
      <c r="G324" s="90" t="s">
        <v>10</v>
      </c>
      <c r="H324" s="91">
        <v>6</v>
      </c>
      <c r="I324" s="91" t="s">
        <v>10</v>
      </c>
      <c r="J324" s="42">
        <v>6</v>
      </c>
      <c r="K324" s="28">
        <v>1</v>
      </c>
    </row>
    <row r="325" spans="1:11" x14ac:dyDescent="0.25">
      <c r="A325" s="42" t="s">
        <v>761</v>
      </c>
      <c r="B325" s="27" t="s">
        <v>669</v>
      </c>
      <c r="C325" s="27" t="s">
        <v>55</v>
      </c>
      <c r="D325" s="42" t="s">
        <v>34</v>
      </c>
      <c r="E325" s="90" t="s">
        <v>10</v>
      </c>
      <c r="F325" s="90" t="s">
        <v>10</v>
      </c>
      <c r="G325" s="90" t="s">
        <v>10</v>
      </c>
      <c r="H325" s="91">
        <v>6</v>
      </c>
      <c r="I325" s="91" t="s">
        <v>10</v>
      </c>
      <c r="J325" s="42">
        <v>6</v>
      </c>
      <c r="K325" s="28">
        <v>1</v>
      </c>
    </row>
    <row r="326" spans="1:11" x14ac:dyDescent="0.25">
      <c r="A326" s="42" t="s">
        <v>762</v>
      </c>
      <c r="B326" s="27" t="s">
        <v>99</v>
      </c>
      <c r="C326" s="27" t="s">
        <v>108</v>
      </c>
      <c r="D326" s="42" t="s">
        <v>11</v>
      </c>
      <c r="E326" s="90" t="s">
        <v>10</v>
      </c>
      <c r="F326" s="90" t="s">
        <v>10</v>
      </c>
      <c r="G326" s="90" t="s">
        <v>10</v>
      </c>
      <c r="H326" s="91">
        <v>6</v>
      </c>
      <c r="I326" s="91" t="s">
        <v>10</v>
      </c>
      <c r="J326" s="42">
        <v>6</v>
      </c>
      <c r="K326" s="28">
        <v>1</v>
      </c>
    </row>
    <row r="327" spans="1:11" x14ac:dyDescent="0.25">
      <c r="A327" s="42" t="s">
        <v>763</v>
      </c>
      <c r="B327" s="27" t="s">
        <v>75</v>
      </c>
      <c r="C327" s="27" t="s">
        <v>57</v>
      </c>
      <c r="D327" s="42" t="s">
        <v>35</v>
      </c>
      <c r="E327" s="90" t="s">
        <v>10</v>
      </c>
      <c r="F327" s="90" t="s">
        <v>10</v>
      </c>
      <c r="G327" s="90" t="s">
        <v>10</v>
      </c>
      <c r="H327" s="91">
        <v>4</v>
      </c>
      <c r="I327" s="91">
        <v>2</v>
      </c>
      <c r="J327" s="42">
        <v>6</v>
      </c>
      <c r="K327" s="28">
        <v>2</v>
      </c>
    </row>
    <row r="328" spans="1:11" x14ac:dyDescent="0.25">
      <c r="A328" s="42" t="s">
        <v>764</v>
      </c>
      <c r="B328" s="27" t="s">
        <v>866</v>
      </c>
      <c r="C328" s="27" t="s">
        <v>861</v>
      </c>
      <c r="D328" s="42" t="s">
        <v>35</v>
      </c>
      <c r="E328" s="90" t="s">
        <v>10</v>
      </c>
      <c r="F328" s="90" t="s">
        <v>10</v>
      </c>
      <c r="G328" s="90" t="s">
        <v>10</v>
      </c>
      <c r="H328" s="91">
        <v>5</v>
      </c>
      <c r="I328" s="91" t="s">
        <v>10</v>
      </c>
      <c r="J328" s="42">
        <v>5</v>
      </c>
      <c r="K328" s="28">
        <v>1</v>
      </c>
    </row>
    <row r="329" spans="1:11" x14ac:dyDescent="0.25">
      <c r="A329" s="42" t="s">
        <v>765</v>
      </c>
      <c r="B329" s="27" t="s">
        <v>815</v>
      </c>
      <c r="C329" s="27" t="s">
        <v>530</v>
      </c>
      <c r="D329" s="42" t="s">
        <v>35</v>
      </c>
      <c r="E329" s="90" t="s">
        <v>10</v>
      </c>
      <c r="F329" s="90" t="s">
        <v>10</v>
      </c>
      <c r="G329" s="90" t="s">
        <v>10</v>
      </c>
      <c r="H329" s="91">
        <v>5</v>
      </c>
      <c r="I329" s="91" t="s">
        <v>10</v>
      </c>
      <c r="J329" s="42">
        <v>5</v>
      </c>
      <c r="K329" s="28">
        <v>1</v>
      </c>
    </row>
    <row r="330" spans="1:11" x14ac:dyDescent="0.25">
      <c r="A330" s="42" t="s">
        <v>766</v>
      </c>
      <c r="B330" s="27" t="s">
        <v>435</v>
      </c>
      <c r="C330" s="27" t="s">
        <v>436</v>
      </c>
      <c r="D330" s="42" t="s">
        <v>35</v>
      </c>
      <c r="E330" s="90" t="s">
        <v>10</v>
      </c>
      <c r="F330" s="90" t="s">
        <v>10</v>
      </c>
      <c r="G330" s="90" t="s">
        <v>10</v>
      </c>
      <c r="H330" s="91">
        <v>5</v>
      </c>
      <c r="I330" s="91" t="s">
        <v>10</v>
      </c>
      <c r="J330" s="42">
        <v>5</v>
      </c>
      <c r="K330" s="28">
        <v>1</v>
      </c>
    </row>
    <row r="331" spans="1:11" x14ac:dyDescent="0.25">
      <c r="A331" s="42" t="s">
        <v>767</v>
      </c>
      <c r="B331" s="27" t="s">
        <v>676</v>
      </c>
      <c r="C331" s="27" t="s">
        <v>55</v>
      </c>
      <c r="D331" s="42" t="s">
        <v>35</v>
      </c>
      <c r="E331" s="90" t="s">
        <v>10</v>
      </c>
      <c r="F331" s="90" t="s">
        <v>10</v>
      </c>
      <c r="G331" s="90" t="s">
        <v>10</v>
      </c>
      <c r="H331" s="91">
        <v>5</v>
      </c>
      <c r="I331" s="91" t="s">
        <v>10</v>
      </c>
      <c r="J331" s="42">
        <v>5</v>
      </c>
      <c r="K331" s="28">
        <v>1</v>
      </c>
    </row>
    <row r="332" spans="1:11" x14ac:dyDescent="0.25">
      <c r="A332" s="42" t="s">
        <v>768</v>
      </c>
      <c r="B332" s="27" t="s">
        <v>792</v>
      </c>
      <c r="C332" s="27" t="s">
        <v>620</v>
      </c>
      <c r="D332" s="42" t="s">
        <v>35</v>
      </c>
      <c r="E332" s="90" t="s">
        <v>10</v>
      </c>
      <c r="F332" s="90" t="s">
        <v>10</v>
      </c>
      <c r="G332" s="90" t="s">
        <v>10</v>
      </c>
      <c r="H332" s="91">
        <v>5</v>
      </c>
      <c r="I332" s="91" t="s">
        <v>10</v>
      </c>
      <c r="J332" s="42">
        <v>5</v>
      </c>
      <c r="K332" s="28">
        <v>1</v>
      </c>
    </row>
    <row r="333" spans="1:11" x14ac:dyDescent="0.25">
      <c r="A333" s="42" t="s">
        <v>769</v>
      </c>
      <c r="B333" s="27" t="s">
        <v>551</v>
      </c>
      <c r="C333" s="27" t="s">
        <v>541</v>
      </c>
      <c r="D333" s="42" t="s">
        <v>35</v>
      </c>
      <c r="E333" s="90" t="s">
        <v>10</v>
      </c>
      <c r="F333" s="90" t="s">
        <v>10</v>
      </c>
      <c r="G333" s="90" t="s">
        <v>10</v>
      </c>
      <c r="H333" s="91">
        <v>5</v>
      </c>
      <c r="I333" s="91" t="s">
        <v>10</v>
      </c>
      <c r="J333" s="42">
        <v>5</v>
      </c>
      <c r="K333" s="28">
        <v>1</v>
      </c>
    </row>
    <row r="334" spans="1:11" x14ac:dyDescent="0.25">
      <c r="A334" s="42" t="s">
        <v>770</v>
      </c>
      <c r="B334" s="27" t="s">
        <v>680</v>
      </c>
      <c r="C334" s="27" t="s">
        <v>634</v>
      </c>
      <c r="D334" s="42" t="s">
        <v>35</v>
      </c>
      <c r="E334" s="90" t="s">
        <v>10</v>
      </c>
      <c r="F334" s="90" t="s">
        <v>10</v>
      </c>
      <c r="G334" s="90" t="s">
        <v>10</v>
      </c>
      <c r="H334" s="91">
        <v>5</v>
      </c>
      <c r="I334" s="91" t="s">
        <v>10</v>
      </c>
      <c r="J334" s="42">
        <v>5</v>
      </c>
      <c r="K334" s="28">
        <v>1</v>
      </c>
    </row>
    <row r="335" spans="1:11" x14ac:dyDescent="0.25">
      <c r="A335" s="42" t="s">
        <v>771</v>
      </c>
      <c r="B335" s="27" t="s">
        <v>100</v>
      </c>
      <c r="C335" s="27" t="s">
        <v>108</v>
      </c>
      <c r="D335" s="42" t="s">
        <v>11</v>
      </c>
      <c r="E335" s="90" t="s">
        <v>10</v>
      </c>
      <c r="F335" s="90" t="s">
        <v>10</v>
      </c>
      <c r="G335" s="90" t="s">
        <v>10</v>
      </c>
      <c r="H335" s="91">
        <v>5</v>
      </c>
      <c r="I335" s="91" t="s">
        <v>10</v>
      </c>
      <c r="J335" s="42">
        <v>5</v>
      </c>
      <c r="K335" s="28">
        <v>1</v>
      </c>
    </row>
    <row r="336" spans="1:11" x14ac:dyDescent="0.25">
      <c r="A336" s="42" t="s">
        <v>772</v>
      </c>
      <c r="B336" s="27" t="s">
        <v>445</v>
      </c>
      <c r="C336" s="27" t="s">
        <v>74</v>
      </c>
      <c r="D336" s="42" t="s">
        <v>27</v>
      </c>
      <c r="E336" s="90" t="s">
        <v>10</v>
      </c>
      <c r="F336" s="90" t="s">
        <v>10</v>
      </c>
      <c r="G336" s="90" t="s">
        <v>10</v>
      </c>
      <c r="H336" s="91">
        <v>3</v>
      </c>
      <c r="I336" s="91">
        <v>2</v>
      </c>
      <c r="J336" s="42">
        <v>5</v>
      </c>
      <c r="K336" s="28">
        <v>2</v>
      </c>
    </row>
    <row r="337" spans="1:11" x14ac:dyDescent="0.25">
      <c r="A337" s="42" t="s">
        <v>773</v>
      </c>
      <c r="B337" s="27" t="s">
        <v>308</v>
      </c>
      <c r="C337" s="27" t="s">
        <v>300</v>
      </c>
      <c r="D337" s="42" t="s">
        <v>35</v>
      </c>
      <c r="E337" s="90" t="s">
        <v>10</v>
      </c>
      <c r="F337" s="90" t="s">
        <v>10</v>
      </c>
      <c r="G337" s="90" t="s">
        <v>10</v>
      </c>
      <c r="H337" s="91">
        <v>4</v>
      </c>
      <c r="I337" s="91" t="s">
        <v>10</v>
      </c>
      <c r="J337" s="42">
        <v>4</v>
      </c>
      <c r="K337" s="28">
        <v>1</v>
      </c>
    </row>
    <row r="338" spans="1:11" x14ac:dyDescent="0.25">
      <c r="A338" s="42" t="s">
        <v>774</v>
      </c>
      <c r="B338" s="27" t="s">
        <v>793</v>
      </c>
      <c r="C338" s="27" t="s">
        <v>620</v>
      </c>
      <c r="D338" s="42" t="s">
        <v>35</v>
      </c>
      <c r="E338" s="90" t="s">
        <v>10</v>
      </c>
      <c r="F338" s="90" t="s">
        <v>10</v>
      </c>
      <c r="G338" s="90" t="s">
        <v>10</v>
      </c>
      <c r="H338" s="91">
        <v>4</v>
      </c>
      <c r="I338" s="91" t="s">
        <v>10</v>
      </c>
      <c r="J338" s="42">
        <v>4</v>
      </c>
      <c r="K338" s="28">
        <v>1</v>
      </c>
    </row>
    <row r="339" spans="1:11" x14ac:dyDescent="0.25">
      <c r="A339" s="42" t="s">
        <v>775</v>
      </c>
      <c r="B339" s="27" t="s">
        <v>526</v>
      </c>
      <c r="C339" s="27" t="s">
        <v>115</v>
      </c>
      <c r="D339" s="42" t="s">
        <v>35</v>
      </c>
      <c r="E339" s="90" t="s">
        <v>10</v>
      </c>
      <c r="F339" s="90" t="s">
        <v>10</v>
      </c>
      <c r="G339" s="90" t="s">
        <v>10</v>
      </c>
      <c r="H339" s="91">
        <v>4</v>
      </c>
      <c r="I339" s="91" t="s">
        <v>10</v>
      </c>
      <c r="J339" s="42">
        <v>4</v>
      </c>
      <c r="K339" s="28">
        <v>1</v>
      </c>
    </row>
    <row r="340" spans="1:11" x14ac:dyDescent="0.25">
      <c r="A340" s="42" t="s">
        <v>776</v>
      </c>
      <c r="B340" s="27" t="s">
        <v>688</v>
      </c>
      <c r="C340" s="27" t="s">
        <v>128</v>
      </c>
      <c r="D340" s="42" t="s">
        <v>34</v>
      </c>
      <c r="E340" s="90" t="s">
        <v>10</v>
      </c>
      <c r="F340" s="90" t="s">
        <v>10</v>
      </c>
      <c r="G340" s="90" t="s">
        <v>10</v>
      </c>
      <c r="H340" s="91">
        <v>4</v>
      </c>
      <c r="I340" s="91" t="s">
        <v>10</v>
      </c>
      <c r="J340" s="42">
        <v>4</v>
      </c>
      <c r="K340" s="28">
        <v>1</v>
      </c>
    </row>
    <row r="341" spans="1:11" x14ac:dyDescent="0.25">
      <c r="A341" s="42" t="s">
        <v>777</v>
      </c>
      <c r="B341" s="27" t="s">
        <v>209</v>
      </c>
      <c r="C341" s="27" t="s">
        <v>188</v>
      </c>
      <c r="D341" s="42" t="s">
        <v>11</v>
      </c>
      <c r="E341" s="90" t="s">
        <v>10</v>
      </c>
      <c r="F341" s="90" t="s">
        <v>10</v>
      </c>
      <c r="G341" s="90" t="s">
        <v>10</v>
      </c>
      <c r="H341" s="91">
        <v>4</v>
      </c>
      <c r="I341" s="91" t="s">
        <v>10</v>
      </c>
      <c r="J341" s="42">
        <v>4</v>
      </c>
      <c r="K341" s="28">
        <v>1</v>
      </c>
    </row>
    <row r="342" spans="1:11" x14ac:dyDescent="0.25">
      <c r="A342" s="42" t="s">
        <v>778</v>
      </c>
      <c r="B342" s="27" t="s">
        <v>692</v>
      </c>
      <c r="C342" s="27" t="s">
        <v>634</v>
      </c>
      <c r="D342" s="42" t="s">
        <v>35</v>
      </c>
      <c r="E342" s="90" t="s">
        <v>10</v>
      </c>
      <c r="F342" s="90" t="s">
        <v>10</v>
      </c>
      <c r="G342" s="90" t="s">
        <v>10</v>
      </c>
      <c r="H342" s="91">
        <v>4</v>
      </c>
      <c r="I342" s="91" t="s">
        <v>10</v>
      </c>
      <c r="J342" s="42">
        <v>4</v>
      </c>
      <c r="K342" s="28">
        <v>1</v>
      </c>
    </row>
    <row r="343" spans="1:11" x14ac:dyDescent="0.25">
      <c r="A343" s="42" t="s">
        <v>779</v>
      </c>
      <c r="B343" s="27" t="s">
        <v>853</v>
      </c>
      <c r="C343" s="27" t="s">
        <v>530</v>
      </c>
      <c r="D343" s="42" t="s">
        <v>11</v>
      </c>
      <c r="E343" s="90" t="s">
        <v>10</v>
      </c>
      <c r="F343" s="90" t="s">
        <v>10</v>
      </c>
      <c r="G343" s="90" t="s">
        <v>10</v>
      </c>
      <c r="H343" s="91">
        <v>4</v>
      </c>
      <c r="I343" s="91" t="s">
        <v>10</v>
      </c>
      <c r="J343" s="42">
        <v>4</v>
      </c>
      <c r="K343" s="28">
        <v>1</v>
      </c>
    </row>
    <row r="344" spans="1:11" x14ac:dyDescent="0.25">
      <c r="A344" s="42" t="s">
        <v>780</v>
      </c>
      <c r="B344" s="27" t="s">
        <v>816</v>
      </c>
      <c r="C344" s="27" t="s">
        <v>530</v>
      </c>
      <c r="D344" s="42" t="s">
        <v>35</v>
      </c>
      <c r="E344" s="90" t="s">
        <v>10</v>
      </c>
      <c r="F344" s="90" t="s">
        <v>10</v>
      </c>
      <c r="G344" s="90" t="s">
        <v>10</v>
      </c>
      <c r="H344" s="91">
        <v>3</v>
      </c>
      <c r="I344" s="91" t="s">
        <v>10</v>
      </c>
      <c r="J344" s="42">
        <v>3</v>
      </c>
      <c r="K344" s="28">
        <v>1</v>
      </c>
    </row>
    <row r="345" spans="1:11" x14ac:dyDescent="0.25">
      <c r="A345" s="42" t="s">
        <v>781</v>
      </c>
      <c r="B345" s="27" t="s">
        <v>440</v>
      </c>
      <c r="C345" s="27" t="s">
        <v>57</v>
      </c>
      <c r="D345" s="42" t="s">
        <v>34</v>
      </c>
      <c r="E345" s="90" t="s">
        <v>10</v>
      </c>
      <c r="F345" s="90" t="s">
        <v>10</v>
      </c>
      <c r="G345" s="90" t="s">
        <v>10</v>
      </c>
      <c r="H345" s="91">
        <v>3</v>
      </c>
      <c r="I345" s="91" t="s">
        <v>10</v>
      </c>
      <c r="J345" s="42">
        <v>3</v>
      </c>
      <c r="K345" s="28">
        <v>1</v>
      </c>
    </row>
    <row r="346" spans="1:11" x14ac:dyDescent="0.25">
      <c r="A346" s="42" t="s">
        <v>782</v>
      </c>
      <c r="B346" s="27" t="s">
        <v>794</v>
      </c>
      <c r="C346" s="27" t="s">
        <v>115</v>
      </c>
      <c r="D346" s="42" t="s">
        <v>35</v>
      </c>
      <c r="E346" s="90" t="s">
        <v>10</v>
      </c>
      <c r="F346" s="90" t="s">
        <v>10</v>
      </c>
      <c r="G346" s="90" t="s">
        <v>10</v>
      </c>
      <c r="H346" s="91">
        <v>3</v>
      </c>
      <c r="I346" s="91" t="s">
        <v>10</v>
      </c>
      <c r="J346" s="42">
        <v>3</v>
      </c>
      <c r="K346" s="28">
        <v>1</v>
      </c>
    </row>
    <row r="347" spans="1:11" x14ac:dyDescent="0.25">
      <c r="A347" s="42" t="s">
        <v>783</v>
      </c>
      <c r="B347" s="27" t="s">
        <v>867</v>
      </c>
      <c r="C347" s="27" t="s">
        <v>619</v>
      </c>
      <c r="D347" s="42" t="s">
        <v>35</v>
      </c>
      <c r="E347" s="90" t="s">
        <v>10</v>
      </c>
      <c r="F347" s="90" t="s">
        <v>10</v>
      </c>
      <c r="G347" s="90" t="s">
        <v>10</v>
      </c>
      <c r="H347" s="91">
        <v>3</v>
      </c>
      <c r="I347" s="91" t="s">
        <v>10</v>
      </c>
      <c r="J347" s="42">
        <v>3</v>
      </c>
      <c r="K347" s="28">
        <v>1</v>
      </c>
    </row>
    <row r="348" spans="1:11" x14ac:dyDescent="0.25">
      <c r="A348" s="42" t="s">
        <v>784</v>
      </c>
      <c r="B348" s="27" t="s">
        <v>492</v>
      </c>
      <c r="C348" s="27" t="s">
        <v>294</v>
      </c>
      <c r="D348" s="42" t="s">
        <v>27</v>
      </c>
      <c r="E348" s="90" t="s">
        <v>10</v>
      </c>
      <c r="F348" s="90" t="s">
        <v>10</v>
      </c>
      <c r="G348" s="90" t="s">
        <v>10</v>
      </c>
      <c r="H348" s="91">
        <v>3</v>
      </c>
      <c r="I348" s="91" t="s">
        <v>10</v>
      </c>
      <c r="J348" s="42">
        <v>3</v>
      </c>
      <c r="K348" s="28">
        <v>1</v>
      </c>
    </row>
    <row r="349" spans="1:11" x14ac:dyDescent="0.25">
      <c r="A349" s="42" t="s">
        <v>785</v>
      </c>
      <c r="B349" s="27" t="s">
        <v>210</v>
      </c>
      <c r="C349" s="27" t="s">
        <v>188</v>
      </c>
      <c r="D349" s="42" t="s">
        <v>27</v>
      </c>
      <c r="E349" s="90" t="s">
        <v>10</v>
      </c>
      <c r="F349" s="90" t="s">
        <v>10</v>
      </c>
      <c r="G349" s="90" t="s">
        <v>10</v>
      </c>
      <c r="H349" s="91">
        <v>3</v>
      </c>
      <c r="I349" s="91" t="s">
        <v>10</v>
      </c>
      <c r="J349" s="42">
        <v>3</v>
      </c>
      <c r="K349" s="28">
        <v>1</v>
      </c>
    </row>
    <row r="350" spans="1:11" x14ac:dyDescent="0.25">
      <c r="A350" s="42" t="s">
        <v>786</v>
      </c>
      <c r="B350" s="27" t="s">
        <v>552</v>
      </c>
      <c r="C350" s="27" t="s">
        <v>541</v>
      </c>
      <c r="D350" s="42" t="s">
        <v>35</v>
      </c>
      <c r="E350" s="90" t="s">
        <v>10</v>
      </c>
      <c r="F350" s="90" t="s">
        <v>10</v>
      </c>
      <c r="G350" s="90" t="s">
        <v>10</v>
      </c>
      <c r="H350" s="91">
        <v>3</v>
      </c>
      <c r="I350" s="91" t="s">
        <v>10</v>
      </c>
      <c r="J350" s="42">
        <v>3</v>
      </c>
      <c r="K350" s="28">
        <v>1</v>
      </c>
    </row>
    <row r="351" spans="1:11" x14ac:dyDescent="0.25">
      <c r="A351" s="42" t="s">
        <v>787</v>
      </c>
      <c r="B351" s="27" t="s">
        <v>73</v>
      </c>
      <c r="C351" s="27" t="s">
        <v>74</v>
      </c>
      <c r="D351" s="42" t="s">
        <v>35</v>
      </c>
      <c r="E351" s="90" t="s">
        <v>10</v>
      </c>
      <c r="F351" s="90" t="s">
        <v>10</v>
      </c>
      <c r="G351" s="90" t="s">
        <v>10</v>
      </c>
      <c r="H351" s="91">
        <v>3</v>
      </c>
      <c r="I351" s="91" t="s">
        <v>10</v>
      </c>
      <c r="J351" s="42">
        <v>3</v>
      </c>
      <c r="K351" s="28">
        <v>1</v>
      </c>
    </row>
    <row r="352" spans="1:11" x14ac:dyDescent="0.25">
      <c r="A352" s="42" t="s">
        <v>845</v>
      </c>
      <c r="B352" s="27" t="s">
        <v>700</v>
      </c>
      <c r="C352" s="27" t="s">
        <v>634</v>
      </c>
      <c r="D352" s="42" t="s">
        <v>35</v>
      </c>
      <c r="E352" s="90" t="s">
        <v>10</v>
      </c>
      <c r="F352" s="90" t="s">
        <v>10</v>
      </c>
      <c r="G352" s="90" t="s">
        <v>10</v>
      </c>
      <c r="H352" s="91">
        <v>3</v>
      </c>
      <c r="I352" s="91" t="s">
        <v>10</v>
      </c>
      <c r="J352" s="42">
        <v>3</v>
      </c>
      <c r="K352" s="28">
        <v>1</v>
      </c>
    </row>
    <row r="353" spans="1:11" x14ac:dyDescent="0.25">
      <c r="A353" s="42" t="s">
        <v>846</v>
      </c>
      <c r="B353" s="27" t="s">
        <v>702</v>
      </c>
      <c r="C353" s="27" t="s">
        <v>55</v>
      </c>
      <c r="D353" s="42" t="s">
        <v>27</v>
      </c>
      <c r="E353" s="90" t="s">
        <v>10</v>
      </c>
      <c r="F353" s="90" t="s">
        <v>10</v>
      </c>
      <c r="G353" s="90" t="s">
        <v>10</v>
      </c>
      <c r="H353" s="91">
        <v>3</v>
      </c>
      <c r="I353" s="91" t="s">
        <v>10</v>
      </c>
      <c r="J353" s="42">
        <v>3</v>
      </c>
      <c r="K353" s="28">
        <v>1</v>
      </c>
    </row>
    <row r="354" spans="1:11" x14ac:dyDescent="0.25">
      <c r="A354" s="42" t="s">
        <v>847</v>
      </c>
      <c r="B354" s="27" t="s">
        <v>704</v>
      </c>
      <c r="C354" s="27" t="s">
        <v>634</v>
      </c>
      <c r="D354" s="42" t="s">
        <v>35</v>
      </c>
      <c r="E354" s="90" t="s">
        <v>10</v>
      </c>
      <c r="F354" s="90" t="s">
        <v>10</v>
      </c>
      <c r="G354" s="90" t="s">
        <v>10</v>
      </c>
      <c r="H354" s="91">
        <v>2</v>
      </c>
      <c r="I354" s="91" t="s">
        <v>10</v>
      </c>
      <c r="J354" s="42">
        <v>2</v>
      </c>
      <c r="K354" s="28">
        <v>1</v>
      </c>
    </row>
    <row r="355" spans="1:11" x14ac:dyDescent="0.25">
      <c r="A355" s="42" t="s">
        <v>848</v>
      </c>
      <c r="B355" s="27" t="s">
        <v>553</v>
      </c>
      <c r="C355" s="27" t="s">
        <v>541</v>
      </c>
      <c r="D355" s="42" t="s">
        <v>35</v>
      </c>
      <c r="E355" s="90" t="s">
        <v>10</v>
      </c>
      <c r="F355" s="90" t="s">
        <v>10</v>
      </c>
      <c r="G355" s="90" t="s">
        <v>10</v>
      </c>
      <c r="H355" s="91">
        <v>2</v>
      </c>
      <c r="I355" s="91" t="s">
        <v>10</v>
      </c>
      <c r="J355" s="42">
        <v>2</v>
      </c>
      <c r="K355" s="28">
        <v>1</v>
      </c>
    </row>
    <row r="356" spans="1:11" x14ac:dyDescent="0.25">
      <c r="A356" s="42" t="s">
        <v>849</v>
      </c>
      <c r="B356" s="27" t="s">
        <v>707</v>
      </c>
      <c r="C356" s="27" t="s">
        <v>708</v>
      </c>
      <c r="D356" s="42" t="s">
        <v>35</v>
      </c>
      <c r="E356" s="90" t="s">
        <v>10</v>
      </c>
      <c r="F356" s="90" t="s">
        <v>10</v>
      </c>
      <c r="G356" s="90" t="s">
        <v>10</v>
      </c>
      <c r="H356" s="91">
        <v>2</v>
      </c>
      <c r="I356" s="91" t="s">
        <v>10</v>
      </c>
      <c r="J356" s="42">
        <v>2</v>
      </c>
      <c r="K356" s="28">
        <v>1</v>
      </c>
    </row>
    <row r="357" spans="1:11" x14ac:dyDescent="0.25">
      <c r="A357" s="42" t="s">
        <v>850</v>
      </c>
      <c r="B357" s="27" t="s">
        <v>527</v>
      </c>
      <c r="C357" s="27" t="s">
        <v>115</v>
      </c>
      <c r="D357" s="42" t="s">
        <v>35</v>
      </c>
      <c r="E357" s="90" t="s">
        <v>10</v>
      </c>
      <c r="F357" s="90" t="s">
        <v>10</v>
      </c>
      <c r="G357" s="90" t="s">
        <v>10</v>
      </c>
      <c r="H357" s="91">
        <v>2</v>
      </c>
      <c r="I357" s="91" t="s">
        <v>10</v>
      </c>
      <c r="J357" s="42">
        <v>2</v>
      </c>
      <c r="K357" s="28">
        <v>1</v>
      </c>
    </row>
    <row r="358" spans="1:11" x14ac:dyDescent="0.25">
      <c r="A358" s="42" t="s">
        <v>868</v>
      </c>
      <c r="B358" s="27" t="s">
        <v>712</v>
      </c>
      <c r="C358" s="27" t="s">
        <v>55</v>
      </c>
      <c r="D358" s="42" t="s">
        <v>35</v>
      </c>
      <c r="E358" s="90" t="s">
        <v>10</v>
      </c>
      <c r="F358" s="90" t="s">
        <v>10</v>
      </c>
      <c r="G358" s="90" t="s">
        <v>10</v>
      </c>
      <c r="H358" s="91">
        <v>2</v>
      </c>
      <c r="I358" s="91" t="s">
        <v>10</v>
      </c>
      <c r="J358" s="42">
        <v>2</v>
      </c>
      <c r="K358" s="28">
        <v>1</v>
      </c>
    </row>
    <row r="359" spans="1:11" x14ac:dyDescent="0.25">
      <c r="A359" s="42" t="s">
        <v>869</v>
      </c>
      <c r="B359" s="27" t="s">
        <v>310</v>
      </c>
      <c r="C359" s="27" t="s">
        <v>288</v>
      </c>
      <c r="D359" s="42" t="s">
        <v>35</v>
      </c>
      <c r="E359" s="90" t="s">
        <v>10</v>
      </c>
      <c r="F359" s="90" t="s">
        <v>10</v>
      </c>
      <c r="G359" s="90" t="s">
        <v>10</v>
      </c>
      <c r="H359" s="91">
        <v>2</v>
      </c>
      <c r="I359" s="91" t="s">
        <v>10</v>
      </c>
      <c r="J359" s="42">
        <v>2</v>
      </c>
      <c r="K359" s="28">
        <v>1</v>
      </c>
    </row>
    <row r="360" spans="1:11" x14ac:dyDescent="0.25">
      <c r="A360" s="42" t="s">
        <v>870</v>
      </c>
      <c r="B360" s="27" t="s">
        <v>102</v>
      </c>
      <c r="C360" s="27" t="s">
        <v>108</v>
      </c>
      <c r="D360" s="42" t="s">
        <v>35</v>
      </c>
      <c r="E360" s="90" t="s">
        <v>10</v>
      </c>
      <c r="F360" s="90" t="s">
        <v>10</v>
      </c>
      <c r="G360" s="90" t="s">
        <v>10</v>
      </c>
      <c r="H360" s="91">
        <v>2</v>
      </c>
      <c r="I360" s="91" t="s">
        <v>10</v>
      </c>
      <c r="J360" s="42">
        <v>2</v>
      </c>
      <c r="K360" s="28">
        <v>1</v>
      </c>
    </row>
    <row r="361" spans="1:11" x14ac:dyDescent="0.25">
      <c r="A361" s="42" t="s">
        <v>871</v>
      </c>
      <c r="B361" s="27" t="s">
        <v>854</v>
      </c>
      <c r="C361" s="27" t="s">
        <v>288</v>
      </c>
      <c r="D361" s="42" t="s">
        <v>11</v>
      </c>
      <c r="E361" s="90" t="s">
        <v>10</v>
      </c>
      <c r="F361" s="90" t="s">
        <v>10</v>
      </c>
      <c r="G361" s="90" t="s">
        <v>10</v>
      </c>
      <c r="H361" s="91">
        <v>2</v>
      </c>
      <c r="I361" s="91" t="s">
        <v>10</v>
      </c>
      <c r="J361" s="42">
        <v>2</v>
      </c>
      <c r="K361" s="28">
        <v>1</v>
      </c>
    </row>
    <row r="362" spans="1:11" x14ac:dyDescent="0.25">
      <c r="A362" s="42" t="s">
        <v>872</v>
      </c>
      <c r="B362" s="27" t="s">
        <v>211</v>
      </c>
      <c r="C362" s="27" t="s">
        <v>188</v>
      </c>
      <c r="D362" s="42" t="s">
        <v>11</v>
      </c>
      <c r="E362" s="90" t="s">
        <v>10</v>
      </c>
      <c r="F362" s="90" t="s">
        <v>10</v>
      </c>
      <c r="G362" s="90" t="s">
        <v>10</v>
      </c>
      <c r="H362" s="91">
        <v>2</v>
      </c>
      <c r="I362" s="91" t="s">
        <v>10</v>
      </c>
      <c r="J362" s="42">
        <v>2</v>
      </c>
      <c r="K362" s="28">
        <v>1</v>
      </c>
    </row>
    <row r="363" spans="1:11" x14ac:dyDescent="0.25">
      <c r="A363" s="42" t="s">
        <v>873</v>
      </c>
      <c r="B363" s="27" t="s">
        <v>717</v>
      </c>
      <c r="C363" s="27" t="s">
        <v>634</v>
      </c>
      <c r="D363" s="42" t="s">
        <v>35</v>
      </c>
      <c r="E363" s="90" t="s">
        <v>10</v>
      </c>
      <c r="F363" s="90" t="s">
        <v>10</v>
      </c>
      <c r="G363" s="90" t="s">
        <v>10</v>
      </c>
      <c r="H363" s="91">
        <v>1</v>
      </c>
      <c r="I363" s="91" t="s">
        <v>10</v>
      </c>
      <c r="J363" s="42">
        <v>1</v>
      </c>
      <c r="K363" s="28">
        <v>1</v>
      </c>
    </row>
    <row r="364" spans="1:11" x14ac:dyDescent="0.25">
      <c r="A364" s="42" t="s">
        <v>874</v>
      </c>
      <c r="B364" s="27" t="s">
        <v>101</v>
      </c>
      <c r="C364" s="27" t="s">
        <v>108</v>
      </c>
      <c r="D364" s="42" t="s">
        <v>27</v>
      </c>
      <c r="E364" s="90" t="s">
        <v>10</v>
      </c>
      <c r="F364" s="90" t="s">
        <v>10</v>
      </c>
      <c r="G364" s="90" t="s">
        <v>10</v>
      </c>
      <c r="H364" s="91">
        <v>1</v>
      </c>
      <c r="I364" s="91" t="s">
        <v>10</v>
      </c>
      <c r="J364" s="42">
        <v>1</v>
      </c>
      <c r="K364" s="28">
        <v>1</v>
      </c>
    </row>
    <row r="365" spans="1:11" x14ac:dyDescent="0.25">
      <c r="A365" s="42" t="s">
        <v>875</v>
      </c>
      <c r="B365" s="27" t="s">
        <v>212</v>
      </c>
      <c r="C365" s="27" t="s">
        <v>188</v>
      </c>
      <c r="D365" s="42" t="s">
        <v>34</v>
      </c>
      <c r="E365" s="90" t="s">
        <v>10</v>
      </c>
      <c r="F365" s="90" t="s">
        <v>10</v>
      </c>
      <c r="G365" s="90" t="s">
        <v>10</v>
      </c>
      <c r="H365" s="91">
        <v>1</v>
      </c>
      <c r="I365" s="91" t="s">
        <v>10</v>
      </c>
      <c r="J365" s="42">
        <v>1</v>
      </c>
      <c r="K365" s="28">
        <v>1</v>
      </c>
    </row>
    <row r="366" spans="1:11" x14ac:dyDescent="0.25">
      <c r="A366" s="42" t="s">
        <v>876</v>
      </c>
      <c r="B366" s="27" t="s">
        <v>721</v>
      </c>
      <c r="C366" s="27" t="s">
        <v>55</v>
      </c>
      <c r="D366" s="42" t="s">
        <v>35</v>
      </c>
      <c r="E366" s="90" t="s">
        <v>10</v>
      </c>
      <c r="F366" s="90" t="s">
        <v>10</v>
      </c>
      <c r="G366" s="90" t="s">
        <v>10</v>
      </c>
      <c r="H366" s="91">
        <v>1</v>
      </c>
      <c r="I366" s="91" t="s">
        <v>10</v>
      </c>
      <c r="J366" s="42">
        <v>1</v>
      </c>
      <c r="K366" s="28">
        <v>1</v>
      </c>
    </row>
    <row r="367" spans="1:11" x14ac:dyDescent="0.25">
      <c r="A367" s="42" t="s">
        <v>877</v>
      </c>
      <c r="B367" s="27" t="s">
        <v>795</v>
      </c>
      <c r="C367" s="27" t="s">
        <v>620</v>
      </c>
      <c r="D367" s="42" t="s">
        <v>35</v>
      </c>
      <c r="E367" s="90" t="s">
        <v>10</v>
      </c>
      <c r="F367" s="90" t="s">
        <v>10</v>
      </c>
      <c r="G367" s="90" t="s">
        <v>10</v>
      </c>
      <c r="H367" s="91">
        <v>1</v>
      </c>
      <c r="I367" s="91" t="s">
        <v>10</v>
      </c>
      <c r="J367" s="42">
        <v>1</v>
      </c>
      <c r="K367" s="28">
        <v>1</v>
      </c>
    </row>
    <row r="368" spans="1:11" x14ac:dyDescent="0.25">
      <c r="A368" s="42" t="s">
        <v>878</v>
      </c>
      <c r="B368" s="27" t="s">
        <v>528</v>
      </c>
      <c r="C368" s="27" t="s">
        <v>115</v>
      </c>
      <c r="D368" s="42" t="s">
        <v>35</v>
      </c>
      <c r="E368" s="90" t="s">
        <v>10</v>
      </c>
      <c r="F368" s="90" t="s">
        <v>10</v>
      </c>
      <c r="G368" s="90" t="s">
        <v>10</v>
      </c>
      <c r="H368" s="91">
        <v>1</v>
      </c>
      <c r="I368" s="91" t="s">
        <v>10</v>
      </c>
      <c r="J368" s="42">
        <v>1</v>
      </c>
      <c r="K368" s="28">
        <v>1</v>
      </c>
    </row>
    <row r="369" spans="1:11" x14ac:dyDescent="0.25">
      <c r="A369" s="42" t="s">
        <v>879</v>
      </c>
      <c r="B369" s="27" t="s">
        <v>554</v>
      </c>
      <c r="C369" s="27" t="s">
        <v>541</v>
      </c>
      <c r="D369" s="42" t="s">
        <v>35</v>
      </c>
      <c r="E369" s="90" t="s">
        <v>10</v>
      </c>
      <c r="F369" s="90" t="s">
        <v>10</v>
      </c>
      <c r="G369" s="90" t="s">
        <v>10</v>
      </c>
      <c r="H369" s="91">
        <v>1</v>
      </c>
      <c r="I369" s="91" t="s">
        <v>10</v>
      </c>
      <c r="J369" s="42">
        <v>1</v>
      </c>
      <c r="K369" s="28">
        <v>1</v>
      </c>
    </row>
    <row r="370" spans="1:11" x14ac:dyDescent="0.25">
      <c r="A370" s="42" t="s">
        <v>880</v>
      </c>
      <c r="B370" s="27" t="s">
        <v>127</v>
      </c>
      <c r="C370" s="27" t="s">
        <v>128</v>
      </c>
      <c r="D370" s="42" t="s">
        <v>35</v>
      </c>
      <c r="E370" s="90" t="s">
        <v>10</v>
      </c>
      <c r="F370" s="90" t="s">
        <v>10</v>
      </c>
      <c r="G370" s="90" t="s">
        <v>10</v>
      </c>
      <c r="H370" s="91">
        <v>1</v>
      </c>
      <c r="I370" s="91" t="s">
        <v>10</v>
      </c>
      <c r="J370" s="42">
        <v>1</v>
      </c>
      <c r="K370" s="28">
        <v>1</v>
      </c>
    </row>
    <row r="371" spans="1:11" x14ac:dyDescent="0.25">
      <c r="A371" s="42" t="s">
        <v>881</v>
      </c>
      <c r="B371" s="27" t="s">
        <v>493</v>
      </c>
      <c r="C371" s="27" t="s">
        <v>61</v>
      </c>
      <c r="D371" s="42" t="s">
        <v>35</v>
      </c>
      <c r="E371" s="90" t="s">
        <v>10</v>
      </c>
      <c r="F371" s="90" t="s">
        <v>10</v>
      </c>
      <c r="G371" s="90" t="s">
        <v>10</v>
      </c>
      <c r="H371" s="91">
        <v>1</v>
      </c>
      <c r="I371" s="91" t="s">
        <v>10</v>
      </c>
      <c r="J371" s="42">
        <v>1</v>
      </c>
      <c r="K371" s="28">
        <v>1</v>
      </c>
    </row>
    <row r="372" spans="1:11" x14ac:dyDescent="0.25">
      <c r="A372" s="42" t="s">
        <v>882</v>
      </c>
      <c r="B372" s="27" t="s">
        <v>258</v>
      </c>
      <c r="C372" s="27" t="s">
        <v>241</v>
      </c>
      <c r="D372" s="42" t="s">
        <v>11</v>
      </c>
      <c r="E372" s="90">
        <v>-1</v>
      </c>
      <c r="F372" s="90">
        <v>-1</v>
      </c>
      <c r="G372" s="90" t="s">
        <v>10</v>
      </c>
      <c r="H372" s="91" t="s">
        <v>10</v>
      </c>
      <c r="I372" s="91" t="s">
        <v>10</v>
      </c>
      <c r="J372" s="42">
        <v>-2</v>
      </c>
      <c r="K372" s="28">
        <v>2</v>
      </c>
    </row>
    <row r="373" spans="1:11" x14ac:dyDescent="0.25">
      <c r="A373" s="42" t="s">
        <v>10</v>
      </c>
      <c r="E373" s="90"/>
      <c r="F373" s="90"/>
      <c r="G373" s="90"/>
      <c r="H373" s="91"/>
      <c r="I373" s="91"/>
      <c r="K373" s="28"/>
    </row>
    <row r="374" spans="1:11" x14ac:dyDescent="0.25">
      <c r="A374" s="42" t="s">
        <v>10</v>
      </c>
      <c r="E374" s="90"/>
      <c r="F374" s="90"/>
      <c r="G374" s="90"/>
      <c r="H374" s="91"/>
      <c r="I374" s="91"/>
      <c r="K374" s="28"/>
    </row>
    <row r="375" spans="1:11" x14ac:dyDescent="0.25">
      <c r="A375" s="42" t="s">
        <v>10</v>
      </c>
      <c r="E375" s="90"/>
      <c r="F375" s="90"/>
      <c r="G375" s="90"/>
      <c r="H375" s="91"/>
      <c r="I375" s="91"/>
      <c r="K375" s="28"/>
    </row>
    <row r="376" spans="1:11" x14ac:dyDescent="0.25">
      <c r="A376" s="42" t="s">
        <v>10</v>
      </c>
      <c r="E376" s="90"/>
      <c r="F376" s="90"/>
      <c r="G376" s="90"/>
      <c r="H376" s="91"/>
      <c r="I376" s="91"/>
      <c r="K376" s="28"/>
    </row>
    <row r="377" spans="1:11" x14ac:dyDescent="0.25">
      <c r="A377" s="42" t="s">
        <v>10</v>
      </c>
      <c r="E377" s="90"/>
      <c r="F377" s="90"/>
      <c r="G377" s="90"/>
      <c r="H377" s="91"/>
      <c r="I377" s="91"/>
      <c r="K377" s="28"/>
    </row>
    <row r="378" spans="1:11" x14ac:dyDescent="0.25">
      <c r="A378" s="42" t="s">
        <v>10</v>
      </c>
      <c r="E378" s="90"/>
      <c r="F378" s="90"/>
      <c r="G378" s="90"/>
      <c r="H378" s="91"/>
      <c r="I378" s="91"/>
      <c r="K378" s="28"/>
    </row>
    <row r="379" spans="1:11" x14ac:dyDescent="0.25">
      <c r="A379" s="42" t="s">
        <v>10</v>
      </c>
      <c r="E379" s="90"/>
      <c r="F379" s="90"/>
      <c r="G379" s="90"/>
      <c r="H379" s="91"/>
      <c r="I379" s="91"/>
      <c r="K379" s="28"/>
    </row>
    <row r="380" spans="1:11" x14ac:dyDescent="0.25">
      <c r="A380" s="42" t="s">
        <v>10</v>
      </c>
      <c r="E380" s="90"/>
      <c r="F380" s="90"/>
      <c r="G380" s="90"/>
      <c r="H380" s="91"/>
      <c r="I380" s="91"/>
      <c r="K380" s="28"/>
    </row>
    <row r="381" spans="1:11" x14ac:dyDescent="0.25">
      <c r="A381" s="42" t="s">
        <v>10</v>
      </c>
      <c r="E381" s="90"/>
      <c r="F381" s="90"/>
      <c r="G381" s="90"/>
      <c r="H381" s="91"/>
      <c r="I381" s="91"/>
      <c r="K381" s="28"/>
    </row>
    <row r="382" spans="1:11" x14ac:dyDescent="0.25">
      <c r="A382" s="42" t="s">
        <v>10</v>
      </c>
      <c r="E382" s="90"/>
      <c r="F382" s="90"/>
      <c r="G382" s="90"/>
      <c r="H382" s="91"/>
      <c r="I382" s="91"/>
      <c r="K382" s="28"/>
    </row>
    <row r="383" spans="1:11" x14ac:dyDescent="0.25">
      <c r="A383" s="42" t="s">
        <v>10</v>
      </c>
      <c r="E383" s="90"/>
      <c r="F383" s="90"/>
      <c r="G383" s="90"/>
      <c r="H383" s="91"/>
      <c r="I383" s="91"/>
      <c r="K383" s="28"/>
    </row>
    <row r="384" spans="1:11" x14ac:dyDescent="0.25">
      <c r="A384" s="42" t="s">
        <v>10</v>
      </c>
      <c r="E384" s="90"/>
      <c r="F384" s="90"/>
      <c r="G384" s="90"/>
      <c r="H384" s="91"/>
      <c r="I384" s="91"/>
      <c r="K384" s="28"/>
    </row>
    <row r="385" spans="1:11" x14ac:dyDescent="0.25">
      <c r="A385" s="42" t="s">
        <v>10</v>
      </c>
      <c r="E385" s="90"/>
      <c r="F385" s="90"/>
      <c r="G385" s="90"/>
      <c r="H385" s="91"/>
      <c r="I385" s="91"/>
      <c r="K385" s="28"/>
    </row>
    <row r="386" spans="1:11" x14ac:dyDescent="0.25">
      <c r="A386" s="42" t="s">
        <v>10</v>
      </c>
      <c r="E386" s="90"/>
      <c r="F386" s="90"/>
      <c r="G386" s="90"/>
      <c r="H386" s="91"/>
      <c r="I386" s="91"/>
      <c r="K386" s="28"/>
    </row>
    <row r="387" spans="1:11" x14ac:dyDescent="0.25">
      <c r="A387" s="42" t="s">
        <v>10</v>
      </c>
      <c r="E387" s="90"/>
      <c r="F387" s="90"/>
      <c r="G387" s="90"/>
      <c r="H387" s="91"/>
      <c r="I387" s="91"/>
      <c r="K387" s="28"/>
    </row>
    <row r="388" spans="1:11" x14ac:dyDescent="0.25">
      <c r="A388" s="42" t="s">
        <v>10</v>
      </c>
      <c r="E388" s="90"/>
      <c r="F388" s="90"/>
      <c r="G388" s="90"/>
      <c r="H388" s="91"/>
      <c r="I388" s="91"/>
      <c r="K388" s="28"/>
    </row>
    <row r="389" spans="1:11" x14ac:dyDescent="0.25">
      <c r="A389" s="42" t="s">
        <v>10</v>
      </c>
      <c r="E389" s="90"/>
      <c r="F389" s="90"/>
      <c r="G389" s="90"/>
      <c r="H389" s="91"/>
      <c r="I389" s="91"/>
      <c r="K389" s="28"/>
    </row>
    <row r="390" spans="1:11" x14ac:dyDescent="0.25">
      <c r="A390" s="42" t="s">
        <v>10</v>
      </c>
      <c r="E390" s="90"/>
      <c r="F390" s="90"/>
      <c r="G390" s="90"/>
      <c r="H390" s="91"/>
      <c r="I390" s="91"/>
      <c r="K390" s="28"/>
    </row>
    <row r="391" spans="1:11" x14ac:dyDescent="0.25">
      <c r="A391" s="42" t="s">
        <v>10</v>
      </c>
      <c r="E391" s="90"/>
      <c r="F391" s="90"/>
      <c r="G391" s="90"/>
      <c r="H391" s="91"/>
      <c r="I391" s="91"/>
      <c r="K391" s="28"/>
    </row>
    <row r="392" spans="1:11" x14ac:dyDescent="0.25">
      <c r="A392" s="42" t="s">
        <v>10</v>
      </c>
      <c r="E392" s="90"/>
      <c r="F392" s="90"/>
      <c r="G392" s="90"/>
      <c r="H392" s="91"/>
      <c r="I392" s="91"/>
      <c r="K392" s="28"/>
    </row>
    <row r="393" spans="1:11" x14ac:dyDescent="0.25">
      <c r="A393" s="42" t="s">
        <v>10</v>
      </c>
      <c r="E393" s="90"/>
      <c r="F393" s="90"/>
      <c r="G393" s="90"/>
      <c r="H393" s="91"/>
      <c r="I393" s="91"/>
      <c r="K393" s="28"/>
    </row>
    <row r="394" spans="1:11" x14ac:dyDescent="0.25">
      <c r="A394" s="42" t="s">
        <v>10</v>
      </c>
      <c r="E394" s="90"/>
      <c r="F394" s="90"/>
      <c r="G394" s="90"/>
      <c r="H394" s="91"/>
      <c r="I394" s="91"/>
      <c r="K394" s="28"/>
    </row>
    <row r="395" spans="1:11" x14ac:dyDescent="0.25">
      <c r="A395" s="42" t="s">
        <v>10</v>
      </c>
      <c r="E395" s="90"/>
      <c r="F395" s="90"/>
      <c r="G395" s="90"/>
      <c r="H395" s="91"/>
      <c r="I395" s="91"/>
      <c r="K395" s="28"/>
    </row>
    <row r="396" spans="1:11" x14ac:dyDescent="0.25">
      <c r="A396" s="42" t="s">
        <v>10</v>
      </c>
      <c r="E396" s="90"/>
      <c r="F396" s="90"/>
      <c r="G396" s="90"/>
      <c r="H396" s="91"/>
      <c r="I396" s="91"/>
      <c r="K396" s="28"/>
    </row>
    <row r="397" spans="1:11" x14ac:dyDescent="0.25">
      <c r="A397" s="42" t="s">
        <v>10</v>
      </c>
      <c r="E397" s="90"/>
      <c r="F397" s="90"/>
      <c r="G397" s="90"/>
      <c r="H397" s="91"/>
      <c r="I397" s="91"/>
      <c r="K397" s="28"/>
    </row>
    <row r="398" spans="1:11" x14ac:dyDescent="0.25">
      <c r="A398" s="42" t="s">
        <v>10</v>
      </c>
      <c r="E398" s="90"/>
      <c r="F398" s="90"/>
      <c r="G398" s="90"/>
      <c r="H398" s="91"/>
      <c r="I398" s="91"/>
      <c r="K398" s="28"/>
    </row>
    <row r="399" spans="1:11" x14ac:dyDescent="0.25">
      <c r="A399" s="42" t="s">
        <v>10</v>
      </c>
      <c r="E399" s="90"/>
      <c r="F399" s="90"/>
      <c r="G399" s="90"/>
      <c r="H399" s="91"/>
      <c r="I399" s="91"/>
      <c r="K399" s="28"/>
    </row>
    <row r="400" spans="1:11" x14ac:dyDescent="0.25">
      <c r="A400" s="42" t="s">
        <v>10</v>
      </c>
      <c r="E400" s="90"/>
      <c r="F400" s="90"/>
      <c r="G400" s="90"/>
      <c r="H400" s="91"/>
      <c r="I400" s="91"/>
      <c r="K400" s="28"/>
    </row>
    <row r="401" spans="1:11" x14ac:dyDescent="0.25">
      <c r="A401" s="42" t="s">
        <v>10</v>
      </c>
      <c r="E401" s="90"/>
      <c r="F401" s="90"/>
      <c r="G401" s="90"/>
      <c r="H401" s="91"/>
      <c r="I401" s="91"/>
      <c r="K401" s="28"/>
    </row>
    <row r="402" spans="1:11" x14ac:dyDescent="0.25">
      <c r="A402" s="42" t="s">
        <v>10</v>
      </c>
      <c r="E402" s="90"/>
      <c r="F402" s="90"/>
      <c r="G402" s="90"/>
      <c r="H402" s="91"/>
      <c r="I402" s="91"/>
      <c r="K402" s="28"/>
    </row>
    <row r="403" spans="1:11" x14ac:dyDescent="0.25">
      <c r="A403" s="42" t="s">
        <v>10</v>
      </c>
      <c r="E403" s="90"/>
      <c r="F403" s="90"/>
      <c r="G403" s="90"/>
      <c r="H403" s="91"/>
      <c r="I403" s="91"/>
      <c r="K403" s="28"/>
    </row>
    <row r="404" spans="1:11" x14ac:dyDescent="0.25">
      <c r="A404" s="42" t="s">
        <v>10</v>
      </c>
      <c r="E404" s="90"/>
      <c r="F404" s="90"/>
      <c r="G404" s="90"/>
      <c r="H404" s="91"/>
      <c r="I404" s="91"/>
      <c r="K404" s="28"/>
    </row>
    <row r="405" spans="1:11" x14ac:dyDescent="0.25">
      <c r="A405" s="42" t="s">
        <v>10</v>
      </c>
      <c r="E405" s="90"/>
      <c r="F405" s="90"/>
      <c r="G405" s="90"/>
      <c r="H405" s="91"/>
      <c r="I405" s="91"/>
      <c r="K405" s="28"/>
    </row>
    <row r="406" spans="1:11" x14ac:dyDescent="0.25">
      <c r="A406" s="42" t="s">
        <v>10</v>
      </c>
      <c r="E406" s="90"/>
      <c r="F406" s="90"/>
      <c r="G406" s="90"/>
      <c r="H406" s="91"/>
      <c r="I406" s="91"/>
      <c r="K406" s="28"/>
    </row>
    <row r="407" spans="1:11" x14ac:dyDescent="0.25">
      <c r="A407" s="42" t="s">
        <v>10</v>
      </c>
      <c r="E407" s="90"/>
      <c r="F407" s="90"/>
      <c r="G407" s="90"/>
      <c r="H407" s="91"/>
      <c r="I407" s="91"/>
      <c r="K407" s="28"/>
    </row>
    <row r="408" spans="1:11" x14ac:dyDescent="0.25">
      <c r="A408" s="42" t="s">
        <v>10</v>
      </c>
      <c r="E408" s="90"/>
      <c r="F408" s="90"/>
      <c r="G408" s="90"/>
      <c r="H408" s="91"/>
      <c r="I408" s="91"/>
      <c r="K408" s="28"/>
    </row>
    <row r="409" spans="1:11" x14ac:dyDescent="0.25">
      <c r="A409" s="42" t="s">
        <v>10</v>
      </c>
      <c r="E409" s="90"/>
      <c r="F409" s="90"/>
      <c r="G409" s="90"/>
      <c r="H409" s="91"/>
      <c r="I409" s="91"/>
      <c r="K409" s="28"/>
    </row>
    <row r="410" spans="1:11" x14ac:dyDescent="0.25">
      <c r="A410" s="42" t="s">
        <v>10</v>
      </c>
      <c r="E410" s="90"/>
      <c r="F410" s="90"/>
      <c r="G410" s="90"/>
      <c r="H410" s="91"/>
      <c r="I410" s="91"/>
      <c r="K410" s="28"/>
    </row>
    <row r="411" spans="1:11" x14ac:dyDescent="0.25">
      <c r="A411" s="42" t="s">
        <v>10</v>
      </c>
      <c r="E411" s="90"/>
      <c r="F411" s="90"/>
      <c r="G411" s="90"/>
      <c r="H411" s="91"/>
      <c r="I411" s="91"/>
      <c r="K411" s="28"/>
    </row>
    <row r="412" spans="1:11" x14ac:dyDescent="0.25">
      <c r="A412" s="42" t="s">
        <v>10</v>
      </c>
      <c r="E412" s="90"/>
      <c r="F412" s="90"/>
      <c r="G412" s="90"/>
      <c r="H412" s="91"/>
      <c r="I412" s="91"/>
      <c r="K412" s="28"/>
    </row>
    <row r="413" spans="1:11" x14ac:dyDescent="0.25">
      <c r="A413" s="42" t="s">
        <v>10</v>
      </c>
      <c r="E413" s="90"/>
      <c r="F413" s="90"/>
      <c r="G413" s="90"/>
      <c r="H413" s="91"/>
      <c r="I413" s="91"/>
      <c r="K413" s="28"/>
    </row>
    <row r="414" spans="1:11" x14ac:dyDescent="0.25">
      <c r="A414" s="42" t="s">
        <v>10</v>
      </c>
      <c r="E414" s="90"/>
      <c r="F414" s="90"/>
      <c r="G414" s="90"/>
      <c r="H414" s="91"/>
      <c r="I414" s="91"/>
      <c r="K414" s="28"/>
    </row>
    <row r="415" spans="1:11" x14ac:dyDescent="0.25">
      <c r="A415" s="42" t="s">
        <v>10</v>
      </c>
      <c r="E415" s="90"/>
      <c r="F415" s="90"/>
      <c r="G415" s="90"/>
      <c r="H415" s="91"/>
      <c r="I415" s="91"/>
      <c r="K415" s="28"/>
    </row>
    <row r="416" spans="1:11" x14ac:dyDescent="0.25">
      <c r="A416" s="42" t="s">
        <v>10</v>
      </c>
      <c r="E416" s="90"/>
      <c r="F416" s="90"/>
      <c r="G416" s="90"/>
      <c r="H416" s="91"/>
      <c r="I416" s="91"/>
      <c r="K416" s="28"/>
    </row>
    <row r="417" spans="1:11" x14ac:dyDescent="0.25">
      <c r="A417" s="42" t="s">
        <v>10</v>
      </c>
      <c r="E417" s="90"/>
      <c r="F417" s="90"/>
      <c r="G417" s="90"/>
      <c r="H417" s="91"/>
      <c r="I417" s="91"/>
      <c r="K417" s="28"/>
    </row>
    <row r="418" spans="1:11" x14ac:dyDescent="0.25">
      <c r="A418" s="42" t="s">
        <v>10</v>
      </c>
      <c r="E418" s="90"/>
      <c r="F418" s="90"/>
      <c r="G418" s="90"/>
      <c r="H418" s="91"/>
      <c r="I418" s="91"/>
      <c r="K418" s="28"/>
    </row>
    <row r="419" spans="1:11" x14ac:dyDescent="0.25">
      <c r="A419" s="42" t="s">
        <v>10</v>
      </c>
      <c r="E419" s="90"/>
      <c r="F419" s="90"/>
      <c r="G419" s="90"/>
      <c r="H419" s="91"/>
      <c r="I419" s="91"/>
      <c r="K419" s="28"/>
    </row>
    <row r="420" spans="1:11" x14ac:dyDescent="0.25">
      <c r="A420" s="42" t="s">
        <v>10</v>
      </c>
      <c r="E420" s="90"/>
      <c r="F420" s="90"/>
      <c r="G420" s="90"/>
      <c r="H420" s="91"/>
      <c r="I420" s="91"/>
      <c r="K420" s="28"/>
    </row>
    <row r="421" spans="1:11" x14ac:dyDescent="0.25">
      <c r="A421" s="42" t="s">
        <v>10</v>
      </c>
      <c r="E421" s="90"/>
      <c r="F421" s="90"/>
      <c r="G421" s="90"/>
      <c r="H421" s="91"/>
      <c r="I421" s="91"/>
      <c r="K421" s="28"/>
    </row>
    <row r="422" spans="1:11" x14ac:dyDescent="0.25">
      <c r="A422" s="42" t="s">
        <v>10</v>
      </c>
      <c r="E422" s="90"/>
      <c r="F422" s="90"/>
      <c r="G422" s="90"/>
      <c r="H422" s="91"/>
      <c r="I422" s="91"/>
      <c r="K422" s="28"/>
    </row>
    <row r="423" spans="1:11" x14ac:dyDescent="0.25">
      <c r="A423" s="42" t="s">
        <v>10</v>
      </c>
      <c r="E423" s="90"/>
      <c r="F423" s="90"/>
      <c r="G423" s="90"/>
      <c r="H423" s="91"/>
      <c r="I423" s="91"/>
      <c r="K423" s="28"/>
    </row>
    <row r="424" spans="1:11" x14ac:dyDescent="0.25">
      <c r="A424" s="42" t="s">
        <v>10</v>
      </c>
      <c r="E424" s="90"/>
      <c r="F424" s="90"/>
      <c r="G424" s="90"/>
      <c r="H424" s="91"/>
      <c r="I424" s="91"/>
      <c r="K424" s="28"/>
    </row>
    <row r="425" spans="1:11" x14ac:dyDescent="0.25">
      <c r="A425" s="42" t="s">
        <v>10</v>
      </c>
      <c r="E425" s="90"/>
      <c r="F425" s="90"/>
      <c r="G425" s="90"/>
      <c r="H425" s="91"/>
      <c r="I425" s="91"/>
      <c r="K425" s="28"/>
    </row>
    <row r="426" spans="1:11" x14ac:dyDescent="0.25">
      <c r="A426" s="42" t="s">
        <v>10</v>
      </c>
      <c r="E426" s="90"/>
      <c r="F426" s="90"/>
      <c r="G426" s="90"/>
      <c r="H426" s="91"/>
      <c r="I426" s="91"/>
      <c r="K426" s="28"/>
    </row>
    <row r="427" spans="1:11" x14ac:dyDescent="0.25">
      <c r="A427" s="42" t="s">
        <v>10</v>
      </c>
      <c r="E427" s="90"/>
      <c r="F427" s="90"/>
      <c r="G427" s="90"/>
      <c r="H427" s="91"/>
      <c r="I427" s="91"/>
      <c r="K427" s="28"/>
    </row>
    <row r="428" spans="1:11" x14ac:dyDescent="0.25">
      <c r="A428" s="42" t="s">
        <v>10</v>
      </c>
      <c r="E428" s="90"/>
      <c r="F428" s="90"/>
      <c r="G428" s="90"/>
      <c r="H428" s="91"/>
      <c r="I428" s="91"/>
      <c r="K428" s="28"/>
    </row>
    <row r="429" spans="1:11" x14ac:dyDescent="0.25">
      <c r="A429" s="42" t="s">
        <v>10</v>
      </c>
      <c r="E429" s="90"/>
      <c r="F429" s="90"/>
      <c r="G429" s="90"/>
      <c r="H429" s="91"/>
      <c r="I429" s="91"/>
      <c r="K429" s="28"/>
    </row>
    <row r="430" spans="1:11" x14ac:dyDescent="0.25">
      <c r="A430" s="42" t="s">
        <v>10</v>
      </c>
      <c r="E430" s="90"/>
      <c r="F430" s="90"/>
      <c r="G430" s="90"/>
      <c r="H430" s="91"/>
      <c r="I430" s="91"/>
      <c r="K430" s="28"/>
    </row>
    <row r="431" spans="1:11" x14ac:dyDescent="0.25">
      <c r="A431" s="42" t="s">
        <v>10</v>
      </c>
      <c r="E431" s="90"/>
      <c r="F431" s="90"/>
      <c r="G431" s="90"/>
      <c r="H431" s="91"/>
      <c r="I431" s="91"/>
      <c r="K431" s="28"/>
    </row>
    <row r="432" spans="1:11" x14ac:dyDescent="0.25">
      <c r="A432" s="42" t="s">
        <v>10</v>
      </c>
      <c r="E432" s="90"/>
      <c r="F432" s="90"/>
      <c r="G432" s="90"/>
      <c r="H432" s="91"/>
      <c r="I432" s="91"/>
      <c r="K432" s="28"/>
    </row>
    <row r="433" spans="1:11" x14ac:dyDescent="0.25">
      <c r="A433" s="42" t="s">
        <v>10</v>
      </c>
      <c r="E433" s="90"/>
      <c r="F433" s="90"/>
      <c r="G433" s="90"/>
      <c r="H433" s="91"/>
      <c r="I433" s="91"/>
      <c r="K433" s="28"/>
    </row>
    <row r="434" spans="1:11" x14ac:dyDescent="0.25">
      <c r="A434" s="42" t="s">
        <v>10</v>
      </c>
      <c r="E434" s="90"/>
      <c r="F434" s="90"/>
      <c r="G434" s="90"/>
      <c r="H434" s="91"/>
      <c r="I434" s="91"/>
      <c r="K434" s="28"/>
    </row>
    <row r="435" spans="1:11" x14ac:dyDescent="0.25">
      <c r="A435" s="42" t="s">
        <v>10</v>
      </c>
      <c r="E435" s="90"/>
      <c r="F435" s="90"/>
      <c r="G435" s="90"/>
      <c r="H435" s="91"/>
      <c r="I435" s="91"/>
      <c r="K435" s="28"/>
    </row>
    <row r="436" spans="1:11" x14ac:dyDescent="0.25">
      <c r="A436" s="42" t="s">
        <v>10</v>
      </c>
      <c r="E436" s="90"/>
      <c r="F436" s="90"/>
      <c r="G436" s="90"/>
      <c r="H436" s="91"/>
      <c r="I436" s="91"/>
      <c r="K436" s="28"/>
    </row>
    <row r="437" spans="1:11" x14ac:dyDescent="0.25">
      <c r="A437" s="42" t="s">
        <v>10</v>
      </c>
      <c r="E437" s="90"/>
      <c r="F437" s="90"/>
      <c r="G437" s="90"/>
      <c r="H437" s="91"/>
      <c r="I437" s="91"/>
      <c r="K437" s="28"/>
    </row>
    <row r="438" spans="1:11" x14ac:dyDescent="0.25">
      <c r="A438" s="42" t="s">
        <v>10</v>
      </c>
      <c r="E438" s="90"/>
      <c r="F438" s="90"/>
      <c r="G438" s="90"/>
      <c r="H438" s="91"/>
      <c r="I438" s="91"/>
      <c r="K438" s="28"/>
    </row>
    <row r="439" spans="1:11" x14ac:dyDescent="0.25">
      <c r="A439" s="42" t="s">
        <v>10</v>
      </c>
      <c r="E439" s="90"/>
      <c r="F439" s="90"/>
      <c r="G439" s="90"/>
      <c r="H439" s="91"/>
      <c r="I439" s="91"/>
      <c r="K439" s="28"/>
    </row>
    <row r="440" spans="1:11" x14ac:dyDescent="0.25">
      <c r="A440" s="42" t="s">
        <v>10</v>
      </c>
      <c r="E440" s="90"/>
      <c r="F440" s="90"/>
      <c r="G440" s="90"/>
      <c r="H440" s="91"/>
      <c r="I440" s="91"/>
      <c r="K440" s="28"/>
    </row>
    <row r="441" spans="1:11" x14ac:dyDescent="0.25">
      <c r="A441" s="42" t="s">
        <v>10</v>
      </c>
      <c r="E441" s="90"/>
      <c r="F441" s="90"/>
      <c r="G441" s="90"/>
      <c r="H441" s="91"/>
      <c r="I441" s="91"/>
      <c r="K441" s="28"/>
    </row>
    <row r="442" spans="1:11" x14ac:dyDescent="0.25">
      <c r="A442" s="42" t="s">
        <v>10</v>
      </c>
      <c r="E442" s="90"/>
      <c r="F442" s="90"/>
      <c r="G442" s="90"/>
      <c r="H442" s="91"/>
      <c r="I442" s="91"/>
      <c r="K442" s="28"/>
    </row>
    <row r="443" spans="1:11" x14ac:dyDescent="0.25">
      <c r="A443" s="42" t="s">
        <v>10</v>
      </c>
      <c r="E443" s="90"/>
      <c r="F443" s="90"/>
      <c r="G443" s="90"/>
      <c r="H443" s="91"/>
      <c r="I443" s="91"/>
      <c r="K443" s="28"/>
    </row>
    <row r="444" spans="1:11" x14ac:dyDescent="0.25">
      <c r="A444" s="42" t="s">
        <v>10</v>
      </c>
      <c r="E444" s="90"/>
      <c r="F444" s="90"/>
      <c r="G444" s="90"/>
      <c r="H444" s="91"/>
      <c r="I444" s="91"/>
      <c r="K444" s="28"/>
    </row>
    <row r="445" spans="1:11" x14ac:dyDescent="0.25">
      <c r="A445" s="42" t="s">
        <v>10</v>
      </c>
      <c r="E445" s="90"/>
      <c r="F445" s="90"/>
      <c r="G445" s="90"/>
      <c r="H445" s="91"/>
      <c r="I445" s="91"/>
      <c r="K445" s="28"/>
    </row>
    <row r="446" spans="1:11" x14ac:dyDescent="0.25">
      <c r="A446" s="42" t="s">
        <v>10</v>
      </c>
      <c r="E446" s="90"/>
      <c r="F446" s="90"/>
      <c r="G446" s="90"/>
      <c r="H446" s="91"/>
      <c r="I446" s="91"/>
      <c r="K446" s="28"/>
    </row>
    <row r="447" spans="1:11" x14ac:dyDescent="0.25">
      <c r="A447" s="42" t="s">
        <v>10</v>
      </c>
      <c r="E447" s="90"/>
      <c r="F447" s="90"/>
      <c r="G447" s="90"/>
      <c r="H447" s="91"/>
      <c r="I447" s="91"/>
      <c r="K447" s="28"/>
    </row>
    <row r="448" spans="1:11" x14ac:dyDescent="0.25">
      <c r="A448" s="42" t="s">
        <v>10</v>
      </c>
      <c r="E448" s="90"/>
      <c r="F448" s="90"/>
      <c r="G448" s="90"/>
      <c r="H448" s="91"/>
      <c r="I448" s="91"/>
      <c r="K448" s="28"/>
    </row>
    <row r="449" spans="1:11" x14ac:dyDescent="0.25">
      <c r="A449" s="42" t="s">
        <v>10</v>
      </c>
      <c r="E449" s="90"/>
      <c r="F449" s="90"/>
      <c r="G449" s="90"/>
      <c r="H449" s="91"/>
      <c r="I449" s="91"/>
      <c r="K449" s="28"/>
    </row>
    <row r="450" spans="1:11" x14ac:dyDescent="0.25">
      <c r="A450" s="42" t="s">
        <v>10</v>
      </c>
      <c r="E450" s="90"/>
      <c r="F450" s="90"/>
      <c r="G450" s="90"/>
      <c r="H450" s="91"/>
      <c r="I450" s="91"/>
      <c r="K450" s="28"/>
    </row>
    <row r="451" spans="1:11" x14ac:dyDescent="0.25">
      <c r="A451" s="42" t="s">
        <v>10</v>
      </c>
      <c r="E451" s="90"/>
      <c r="F451" s="90"/>
      <c r="G451" s="90"/>
      <c r="H451" s="91"/>
      <c r="I451" s="91"/>
      <c r="K451" s="28"/>
    </row>
    <row r="452" spans="1:11" x14ac:dyDescent="0.25">
      <c r="A452" s="42" t="s">
        <v>10</v>
      </c>
      <c r="E452" s="90"/>
      <c r="F452" s="90"/>
      <c r="G452" s="90"/>
      <c r="H452" s="91"/>
      <c r="I452" s="91"/>
      <c r="K452" s="28"/>
    </row>
    <row r="453" spans="1:11" x14ac:dyDescent="0.25">
      <c r="A453" s="42" t="s">
        <v>10</v>
      </c>
      <c r="E453" s="90"/>
      <c r="F453" s="90"/>
      <c r="G453" s="90"/>
      <c r="H453" s="91"/>
      <c r="I453" s="91"/>
      <c r="K453" s="28"/>
    </row>
    <row r="454" spans="1:11" x14ac:dyDescent="0.25">
      <c r="A454" s="42" t="s">
        <v>10</v>
      </c>
      <c r="E454" s="90"/>
      <c r="F454" s="90"/>
      <c r="G454" s="90"/>
      <c r="H454" s="91"/>
      <c r="I454" s="91"/>
      <c r="K454" s="28"/>
    </row>
    <row r="455" spans="1:11" x14ac:dyDescent="0.25">
      <c r="A455" s="42" t="s">
        <v>10</v>
      </c>
      <c r="E455" s="90"/>
      <c r="F455" s="90"/>
      <c r="G455" s="90"/>
      <c r="H455" s="91"/>
      <c r="I455" s="91"/>
      <c r="K455" s="28"/>
    </row>
    <row r="456" spans="1:11" x14ac:dyDescent="0.25">
      <c r="A456" s="42" t="s">
        <v>10</v>
      </c>
      <c r="E456" s="90"/>
      <c r="F456" s="90"/>
      <c r="G456" s="90"/>
      <c r="H456" s="91"/>
      <c r="I456" s="91"/>
      <c r="K456" s="28"/>
    </row>
    <row r="457" spans="1:11" x14ac:dyDescent="0.25">
      <c r="A457" s="42" t="s">
        <v>10</v>
      </c>
      <c r="E457" s="90"/>
      <c r="F457" s="90"/>
      <c r="G457" s="90"/>
      <c r="H457" s="91"/>
      <c r="I457" s="91"/>
      <c r="K457" s="28"/>
    </row>
    <row r="458" spans="1:11" x14ac:dyDescent="0.25">
      <c r="A458" s="42" t="s">
        <v>10</v>
      </c>
      <c r="E458" s="90"/>
      <c r="F458" s="90"/>
      <c r="G458" s="90"/>
      <c r="H458" s="91"/>
      <c r="I458" s="91"/>
      <c r="K458" s="28"/>
    </row>
    <row r="459" spans="1:11" x14ac:dyDescent="0.25">
      <c r="A459" s="42" t="s">
        <v>10</v>
      </c>
      <c r="E459" s="90"/>
      <c r="F459" s="90"/>
      <c r="G459" s="90"/>
      <c r="H459" s="91"/>
      <c r="I459" s="91"/>
      <c r="K459" s="28"/>
    </row>
    <row r="460" spans="1:11" x14ac:dyDescent="0.25">
      <c r="A460" s="42" t="s">
        <v>10</v>
      </c>
      <c r="E460" s="90"/>
      <c r="F460" s="90"/>
      <c r="G460" s="90"/>
      <c r="H460" s="91"/>
      <c r="I460" s="91"/>
      <c r="K460" s="28"/>
    </row>
    <row r="461" spans="1:11" x14ac:dyDescent="0.25">
      <c r="A461" s="42" t="s">
        <v>10</v>
      </c>
      <c r="E461" s="90"/>
      <c r="F461" s="90"/>
      <c r="G461" s="90"/>
      <c r="H461" s="91"/>
      <c r="I461" s="91"/>
      <c r="K461" s="28"/>
    </row>
    <row r="462" spans="1:11" x14ac:dyDescent="0.25">
      <c r="A462" s="42" t="s">
        <v>10</v>
      </c>
      <c r="E462" s="90"/>
      <c r="F462" s="90"/>
      <c r="G462" s="90"/>
      <c r="H462" s="91"/>
      <c r="I462" s="91"/>
      <c r="K462" s="28"/>
    </row>
    <row r="463" spans="1:11" x14ac:dyDescent="0.25">
      <c r="A463" s="42" t="s">
        <v>10</v>
      </c>
      <c r="E463" s="90"/>
      <c r="F463" s="90"/>
      <c r="G463" s="90"/>
      <c r="H463" s="91"/>
      <c r="I463" s="91"/>
      <c r="K463" s="28"/>
    </row>
    <row r="464" spans="1:11" x14ac:dyDescent="0.25">
      <c r="A464" s="42" t="s">
        <v>10</v>
      </c>
      <c r="E464" s="90"/>
      <c r="F464" s="90"/>
      <c r="G464" s="90"/>
      <c r="H464" s="91"/>
      <c r="I464" s="91"/>
      <c r="K464" s="28"/>
    </row>
    <row r="465" spans="1:11" x14ac:dyDescent="0.25">
      <c r="A465" s="42" t="s">
        <v>10</v>
      </c>
      <c r="E465" s="90"/>
      <c r="F465" s="90"/>
      <c r="G465" s="90"/>
      <c r="H465" s="91"/>
      <c r="I465" s="91"/>
      <c r="K465" s="28"/>
    </row>
    <row r="466" spans="1:11" x14ac:dyDescent="0.25">
      <c r="A466" s="42" t="s">
        <v>10</v>
      </c>
      <c r="E466" s="90"/>
      <c r="F466" s="90"/>
      <c r="G466" s="90"/>
      <c r="H466" s="91"/>
      <c r="I466" s="91"/>
    </row>
    <row r="467" spans="1:11" x14ac:dyDescent="0.25">
      <c r="A467" s="42" t="s">
        <v>10</v>
      </c>
      <c r="E467" s="90"/>
      <c r="F467" s="90"/>
      <c r="G467" s="90"/>
      <c r="H467" s="91"/>
      <c r="I467" s="91"/>
    </row>
    <row r="468" spans="1:11" x14ac:dyDescent="0.25">
      <c r="A468" s="42" t="s">
        <v>10</v>
      </c>
      <c r="E468" s="90"/>
      <c r="F468" s="90"/>
      <c r="G468" s="90"/>
      <c r="H468" s="91"/>
      <c r="I468" s="91"/>
    </row>
    <row r="469" spans="1:11" x14ac:dyDescent="0.25">
      <c r="A469" s="42" t="s">
        <v>10</v>
      </c>
      <c r="E469" s="90"/>
      <c r="F469" s="90"/>
      <c r="G469" s="90"/>
      <c r="H469" s="91"/>
      <c r="I469" s="91"/>
    </row>
    <row r="470" spans="1:11" x14ac:dyDescent="0.25">
      <c r="A470" s="42" t="s">
        <v>10</v>
      </c>
      <c r="E470" s="90"/>
      <c r="F470" s="90"/>
      <c r="G470" s="90"/>
      <c r="H470" s="91"/>
      <c r="I470" s="91"/>
    </row>
    <row r="471" spans="1:11" x14ac:dyDescent="0.25">
      <c r="A471" s="42" t="s">
        <v>10</v>
      </c>
      <c r="E471" s="90"/>
      <c r="F471" s="90"/>
      <c r="G471" s="90"/>
      <c r="H471" s="91"/>
      <c r="I471" s="91"/>
    </row>
    <row r="472" spans="1:11" x14ac:dyDescent="0.25">
      <c r="A472" s="42" t="s">
        <v>10</v>
      </c>
      <c r="E472" s="90"/>
      <c r="F472" s="90"/>
      <c r="G472" s="90"/>
      <c r="H472" s="91"/>
      <c r="I472" s="91"/>
    </row>
    <row r="473" spans="1:11" x14ac:dyDescent="0.25">
      <c r="A473" s="42" t="s">
        <v>10</v>
      </c>
      <c r="E473" s="90"/>
      <c r="F473" s="90"/>
      <c r="G473" s="90"/>
      <c r="H473" s="91"/>
      <c r="I473" s="91"/>
    </row>
    <row r="474" spans="1:11" x14ac:dyDescent="0.25">
      <c r="A474" s="42" t="s">
        <v>10</v>
      </c>
      <c r="E474" s="90"/>
      <c r="F474" s="90"/>
      <c r="G474" s="90"/>
      <c r="H474" s="91"/>
      <c r="I474" s="91"/>
    </row>
    <row r="475" spans="1:11" x14ac:dyDescent="0.25">
      <c r="A475" s="42" t="s">
        <v>10</v>
      </c>
      <c r="E475" s="90"/>
      <c r="F475" s="90"/>
      <c r="G475" s="90"/>
      <c r="H475" s="91"/>
      <c r="I475" s="91"/>
    </row>
    <row r="476" spans="1:11" x14ac:dyDescent="0.25">
      <c r="A476" s="42" t="s">
        <v>10</v>
      </c>
      <c r="E476" s="90"/>
      <c r="F476" s="90"/>
      <c r="G476" s="90"/>
      <c r="H476" s="91"/>
      <c r="I476" s="91"/>
    </row>
    <row r="477" spans="1:11" x14ac:dyDescent="0.25">
      <c r="A477" s="42" t="s">
        <v>10</v>
      </c>
      <c r="E477" s="90"/>
      <c r="F477" s="90"/>
      <c r="G477" s="90"/>
      <c r="H477" s="91"/>
      <c r="I477" s="91"/>
    </row>
    <row r="478" spans="1:11" x14ac:dyDescent="0.25">
      <c r="A478" s="42" t="s">
        <v>10</v>
      </c>
      <c r="E478" s="90"/>
      <c r="F478" s="90"/>
      <c r="G478" s="90"/>
      <c r="H478" s="91"/>
      <c r="I478" s="91"/>
    </row>
    <row r="479" spans="1:11" x14ac:dyDescent="0.25">
      <c r="A479" s="42" t="s">
        <v>10</v>
      </c>
      <c r="E479" s="90"/>
      <c r="F479" s="90"/>
      <c r="G479" s="90"/>
      <c r="H479" s="91"/>
      <c r="I479" s="91"/>
    </row>
    <row r="480" spans="1:11" x14ac:dyDescent="0.25">
      <c r="A480" s="42" t="s">
        <v>10</v>
      </c>
      <c r="E480" s="90"/>
      <c r="F480" s="90"/>
      <c r="G480" s="90"/>
      <c r="H480" s="91"/>
      <c r="I480" s="91"/>
    </row>
    <row r="481" spans="1:9" x14ac:dyDescent="0.25">
      <c r="A481" s="42" t="s">
        <v>10</v>
      </c>
      <c r="E481" s="90"/>
      <c r="F481" s="90"/>
      <c r="G481" s="90"/>
      <c r="H481" s="91"/>
      <c r="I481" s="91"/>
    </row>
    <row r="482" spans="1:9" x14ac:dyDescent="0.25">
      <c r="A482" s="42" t="s">
        <v>10</v>
      </c>
      <c r="E482" s="90"/>
      <c r="F482" s="90"/>
      <c r="G482" s="90"/>
      <c r="H482" s="91"/>
      <c r="I482" s="91"/>
    </row>
    <row r="483" spans="1:9" x14ac:dyDescent="0.25">
      <c r="A483" s="42" t="s">
        <v>10</v>
      </c>
      <c r="E483" s="90"/>
      <c r="F483" s="90"/>
      <c r="G483" s="90"/>
      <c r="H483" s="91"/>
      <c r="I483" s="91"/>
    </row>
    <row r="484" spans="1:9" x14ac:dyDescent="0.25">
      <c r="A484" s="42" t="s">
        <v>10</v>
      </c>
      <c r="E484" s="90"/>
      <c r="F484" s="90"/>
      <c r="G484" s="90"/>
      <c r="H484" s="91"/>
      <c r="I484" s="91"/>
    </row>
    <row r="485" spans="1:9" x14ac:dyDescent="0.25">
      <c r="A485" s="42" t="s">
        <v>10</v>
      </c>
      <c r="E485" s="90"/>
      <c r="F485" s="90"/>
      <c r="G485" s="90"/>
      <c r="H485" s="91"/>
      <c r="I485" s="91"/>
    </row>
    <row r="486" spans="1:9" x14ac:dyDescent="0.25">
      <c r="A486" s="42" t="s">
        <v>10</v>
      </c>
      <c r="E486" s="90"/>
      <c r="F486" s="90"/>
      <c r="G486" s="90"/>
      <c r="H486" s="91"/>
      <c r="I486" s="91"/>
    </row>
    <row r="487" spans="1:9" x14ac:dyDescent="0.25">
      <c r="A487" s="42" t="s">
        <v>10</v>
      </c>
      <c r="E487" s="90"/>
      <c r="F487" s="90"/>
      <c r="G487" s="90"/>
      <c r="H487" s="91"/>
      <c r="I487" s="91"/>
    </row>
    <row r="488" spans="1:9" x14ac:dyDescent="0.25">
      <c r="A488" s="42" t="s">
        <v>10</v>
      </c>
      <c r="E488" s="90"/>
      <c r="F488" s="90"/>
      <c r="G488" s="90"/>
      <c r="H488" s="91"/>
      <c r="I488" s="91"/>
    </row>
    <row r="489" spans="1:9" x14ac:dyDescent="0.25">
      <c r="A489" s="42" t="s">
        <v>10</v>
      </c>
      <c r="E489" s="90"/>
      <c r="F489" s="90"/>
      <c r="G489" s="90"/>
      <c r="H489" s="91"/>
      <c r="I489" s="91"/>
    </row>
    <row r="490" spans="1:9" x14ac:dyDescent="0.25">
      <c r="A490" s="42" t="s">
        <v>10</v>
      </c>
      <c r="E490" s="90"/>
      <c r="F490" s="90"/>
      <c r="G490" s="90"/>
      <c r="H490" s="91"/>
      <c r="I490" s="91"/>
    </row>
    <row r="491" spans="1:9" x14ac:dyDescent="0.25">
      <c r="A491" s="42" t="s">
        <v>10</v>
      </c>
      <c r="E491" s="90"/>
      <c r="F491" s="90"/>
      <c r="G491" s="90"/>
      <c r="H491" s="91"/>
      <c r="I491" s="91"/>
    </row>
    <row r="492" spans="1:9" x14ac:dyDescent="0.25">
      <c r="A492" s="42" t="s">
        <v>10</v>
      </c>
      <c r="E492" s="90"/>
      <c r="F492" s="90"/>
      <c r="G492" s="90"/>
      <c r="H492" s="91"/>
      <c r="I492" s="91"/>
    </row>
    <row r="493" spans="1:9" x14ac:dyDescent="0.25">
      <c r="A493" s="42" t="s">
        <v>10</v>
      </c>
      <c r="E493" s="90"/>
      <c r="F493" s="90"/>
      <c r="G493" s="90"/>
      <c r="H493" s="91"/>
      <c r="I493" s="91"/>
    </row>
    <row r="494" spans="1:9" x14ac:dyDescent="0.25">
      <c r="A494" s="42" t="s">
        <v>10</v>
      </c>
      <c r="E494" s="90"/>
      <c r="F494" s="90"/>
      <c r="G494" s="90"/>
      <c r="H494" s="91"/>
      <c r="I494" s="91"/>
    </row>
    <row r="495" spans="1:9" x14ac:dyDescent="0.25">
      <c r="A495" s="42" t="s">
        <v>10</v>
      </c>
      <c r="E495" s="90"/>
      <c r="F495" s="90"/>
      <c r="G495" s="90"/>
      <c r="H495" s="91"/>
      <c r="I495" s="91"/>
    </row>
    <row r="496" spans="1:9" x14ac:dyDescent="0.25">
      <c r="A496" s="42" t="s">
        <v>10</v>
      </c>
      <c r="E496" s="90"/>
      <c r="F496" s="90"/>
      <c r="G496" s="90"/>
      <c r="H496" s="91"/>
      <c r="I496" s="91"/>
    </row>
    <row r="497" spans="1:9" x14ac:dyDescent="0.25">
      <c r="A497" s="42" t="s">
        <v>10</v>
      </c>
      <c r="E497" s="90"/>
      <c r="F497" s="90"/>
      <c r="G497" s="90"/>
      <c r="H497" s="91"/>
      <c r="I497" s="91"/>
    </row>
    <row r="498" spans="1:9" x14ac:dyDescent="0.25">
      <c r="A498" s="42" t="s">
        <v>10</v>
      </c>
    </row>
    <row r="499" spans="1:9" x14ac:dyDescent="0.25">
      <c r="A499" s="42" t="s">
        <v>10</v>
      </c>
    </row>
    <row r="500" spans="1:9" x14ac:dyDescent="0.25">
      <c r="A500" s="42" t="s">
        <v>10</v>
      </c>
    </row>
    <row r="501" spans="1:9" x14ac:dyDescent="0.25">
      <c r="A501" s="42" t="s">
        <v>10</v>
      </c>
    </row>
    <row r="502" spans="1:9" x14ac:dyDescent="0.25">
      <c r="A502" s="42" t="s">
        <v>10</v>
      </c>
    </row>
    <row r="503" spans="1:9" x14ac:dyDescent="0.25">
      <c r="A503" s="42" t="s">
        <v>10</v>
      </c>
    </row>
    <row r="504" spans="1:9" x14ac:dyDescent="0.25">
      <c r="A504" s="42" t="s">
        <v>10</v>
      </c>
    </row>
    <row r="505" spans="1:9" x14ac:dyDescent="0.25">
      <c r="A505" s="42" t="s">
        <v>10</v>
      </c>
    </row>
    <row r="506" spans="1:9" x14ac:dyDescent="0.25">
      <c r="A506" s="42" t="s">
        <v>10</v>
      </c>
    </row>
    <row r="507" spans="1:9" x14ac:dyDescent="0.25">
      <c r="A507" s="42" t="s">
        <v>10</v>
      </c>
    </row>
    <row r="508" spans="1:9" x14ac:dyDescent="0.25">
      <c r="A508" s="42" t="s">
        <v>10</v>
      </c>
    </row>
    <row r="509" spans="1:9" x14ac:dyDescent="0.25">
      <c r="A509" s="42" t="s">
        <v>10</v>
      </c>
    </row>
    <row r="510" spans="1:9" x14ac:dyDescent="0.25">
      <c r="A510" s="42" t="s">
        <v>10</v>
      </c>
    </row>
    <row r="511" spans="1:9" x14ac:dyDescent="0.25">
      <c r="A511" s="42" t="s">
        <v>10</v>
      </c>
    </row>
    <row r="512" spans="1:9" x14ac:dyDescent="0.25">
      <c r="A512" s="42" t="s">
        <v>10</v>
      </c>
    </row>
    <row r="513" spans="1:1" x14ac:dyDescent="0.25">
      <c r="A513" s="42" t="s">
        <v>10</v>
      </c>
    </row>
    <row r="514" spans="1:1" x14ac:dyDescent="0.25">
      <c r="A514" s="42" t="s">
        <v>10</v>
      </c>
    </row>
    <row r="515" spans="1:1" x14ac:dyDescent="0.25">
      <c r="A515" s="42" t="s">
        <v>10</v>
      </c>
    </row>
    <row r="516" spans="1:1" x14ac:dyDescent="0.25">
      <c r="A516" s="42" t="s">
        <v>10</v>
      </c>
    </row>
    <row r="517" spans="1:1" x14ac:dyDescent="0.25">
      <c r="A517" s="42" t="s">
        <v>10</v>
      </c>
    </row>
    <row r="518" spans="1:1" x14ac:dyDescent="0.25">
      <c r="A518" s="42" t="s">
        <v>10</v>
      </c>
    </row>
    <row r="519" spans="1:1" x14ac:dyDescent="0.25">
      <c r="A519" s="42" t="s">
        <v>10</v>
      </c>
    </row>
    <row r="520" spans="1:1" x14ac:dyDescent="0.25">
      <c r="A520" s="42" t="s">
        <v>10</v>
      </c>
    </row>
    <row r="521" spans="1:1" x14ac:dyDescent="0.25">
      <c r="A521" s="42" t="s">
        <v>10</v>
      </c>
    </row>
    <row r="522" spans="1:1" x14ac:dyDescent="0.25">
      <c r="A522" s="42" t="s">
        <v>10</v>
      </c>
    </row>
    <row r="523" spans="1:1" x14ac:dyDescent="0.25">
      <c r="A523" s="42" t="s">
        <v>10</v>
      </c>
    </row>
    <row r="524" spans="1:1" x14ac:dyDescent="0.25">
      <c r="A524" s="42" t="s">
        <v>10</v>
      </c>
    </row>
    <row r="525" spans="1:1" x14ac:dyDescent="0.25">
      <c r="A525" s="42" t="s">
        <v>10</v>
      </c>
    </row>
    <row r="526" spans="1:1" x14ac:dyDescent="0.25">
      <c r="A526" s="42" t="s">
        <v>10</v>
      </c>
    </row>
    <row r="527" spans="1:1" x14ac:dyDescent="0.25">
      <c r="A527" s="42" t="s">
        <v>10</v>
      </c>
    </row>
    <row r="528" spans="1:1" x14ac:dyDescent="0.25">
      <c r="A528" s="42" t="s">
        <v>10</v>
      </c>
    </row>
    <row r="529" spans="1:1" x14ac:dyDescent="0.25">
      <c r="A529" s="42" t="s">
        <v>10</v>
      </c>
    </row>
    <row r="530" spans="1:1" x14ac:dyDescent="0.25">
      <c r="A530" s="42" t="s">
        <v>10</v>
      </c>
    </row>
    <row r="531" spans="1:1" x14ac:dyDescent="0.25">
      <c r="A531" s="42" t="s">
        <v>10</v>
      </c>
    </row>
    <row r="532" spans="1:1" x14ac:dyDescent="0.25">
      <c r="A532" s="42" t="s">
        <v>10</v>
      </c>
    </row>
    <row r="533" spans="1:1" x14ac:dyDescent="0.25">
      <c r="A533" s="42" t="s">
        <v>10</v>
      </c>
    </row>
    <row r="534" spans="1:1" x14ac:dyDescent="0.25">
      <c r="A534" s="42" t="s">
        <v>10</v>
      </c>
    </row>
    <row r="535" spans="1:1" x14ac:dyDescent="0.25">
      <c r="A535" s="42" t="s">
        <v>10</v>
      </c>
    </row>
    <row r="536" spans="1:1" x14ac:dyDescent="0.25">
      <c r="A536" s="42" t="s">
        <v>10</v>
      </c>
    </row>
    <row r="537" spans="1:1" x14ac:dyDescent="0.25">
      <c r="A537" s="42" t="s">
        <v>10</v>
      </c>
    </row>
    <row r="538" spans="1:1" x14ac:dyDescent="0.25">
      <c r="A538" s="42" t="s">
        <v>10</v>
      </c>
    </row>
    <row r="539" spans="1:1" x14ac:dyDescent="0.25">
      <c r="A539" s="42" t="s">
        <v>10</v>
      </c>
    </row>
    <row r="540" spans="1:1" x14ac:dyDescent="0.25">
      <c r="A540" s="42" t="s">
        <v>10</v>
      </c>
    </row>
    <row r="541" spans="1:1" x14ac:dyDescent="0.25">
      <c r="A541" s="42" t="s">
        <v>10</v>
      </c>
    </row>
    <row r="542" spans="1:1" x14ac:dyDescent="0.25">
      <c r="A542" s="42" t="s">
        <v>10</v>
      </c>
    </row>
    <row r="543" spans="1:1" x14ac:dyDescent="0.25">
      <c r="A543" s="42" t="s">
        <v>10</v>
      </c>
    </row>
    <row r="544" spans="1:1" x14ac:dyDescent="0.25">
      <c r="A544" s="42" t="s">
        <v>10</v>
      </c>
    </row>
    <row r="545" spans="1:1" x14ac:dyDescent="0.25">
      <c r="A545" s="42" t="s">
        <v>10</v>
      </c>
    </row>
    <row r="546" spans="1:1" x14ac:dyDescent="0.25">
      <c r="A546" s="42" t="s">
        <v>10</v>
      </c>
    </row>
    <row r="547" spans="1:1" x14ac:dyDescent="0.25">
      <c r="A547" s="42" t="s">
        <v>10</v>
      </c>
    </row>
    <row r="548" spans="1:1" x14ac:dyDescent="0.25">
      <c r="A548" s="42" t="s">
        <v>10</v>
      </c>
    </row>
    <row r="549" spans="1:1" x14ac:dyDescent="0.25">
      <c r="A549" s="42" t="s">
        <v>10</v>
      </c>
    </row>
    <row r="550" spans="1:1" x14ac:dyDescent="0.25">
      <c r="A550" s="42" t="s">
        <v>10</v>
      </c>
    </row>
    <row r="551" spans="1:1" x14ac:dyDescent="0.25">
      <c r="A551" s="42" t="s">
        <v>10</v>
      </c>
    </row>
    <row r="552" spans="1:1" x14ac:dyDescent="0.25">
      <c r="A552" s="42" t="s">
        <v>10</v>
      </c>
    </row>
    <row r="553" spans="1:1" x14ac:dyDescent="0.25">
      <c r="A553" s="42" t="s">
        <v>10</v>
      </c>
    </row>
    <row r="554" spans="1:1" x14ac:dyDescent="0.25">
      <c r="A554" s="42" t="s">
        <v>10</v>
      </c>
    </row>
    <row r="555" spans="1:1" x14ac:dyDescent="0.25">
      <c r="A555" s="42" t="s">
        <v>10</v>
      </c>
    </row>
    <row r="556" spans="1:1" x14ac:dyDescent="0.25">
      <c r="A556" s="42" t="s">
        <v>10</v>
      </c>
    </row>
    <row r="557" spans="1:1" x14ac:dyDescent="0.25">
      <c r="A557" s="42" t="s">
        <v>10</v>
      </c>
    </row>
    <row r="558" spans="1:1" x14ac:dyDescent="0.25">
      <c r="A558" s="42" t="s">
        <v>10</v>
      </c>
    </row>
    <row r="559" spans="1:1" x14ac:dyDescent="0.25">
      <c r="A559" s="42" t="s">
        <v>10</v>
      </c>
    </row>
    <row r="560" spans="1:1" x14ac:dyDescent="0.25">
      <c r="A560" s="42" t="s">
        <v>10</v>
      </c>
    </row>
    <row r="561" spans="1:1" x14ac:dyDescent="0.25">
      <c r="A561" s="42" t="s">
        <v>10</v>
      </c>
    </row>
    <row r="562" spans="1:1" x14ac:dyDescent="0.25">
      <c r="A562" s="42" t="s">
        <v>10</v>
      </c>
    </row>
    <row r="563" spans="1:1" x14ac:dyDescent="0.25">
      <c r="A563" s="42" t="s">
        <v>10</v>
      </c>
    </row>
    <row r="564" spans="1:1" x14ac:dyDescent="0.25">
      <c r="A564" s="42" t="s">
        <v>10</v>
      </c>
    </row>
    <row r="565" spans="1:1" x14ac:dyDescent="0.25">
      <c r="A565" s="42" t="s">
        <v>10</v>
      </c>
    </row>
    <row r="566" spans="1:1" x14ac:dyDescent="0.25">
      <c r="A566" s="42" t="s">
        <v>10</v>
      </c>
    </row>
    <row r="567" spans="1:1" x14ac:dyDescent="0.25">
      <c r="A567" s="42" t="s">
        <v>10</v>
      </c>
    </row>
    <row r="568" spans="1:1" x14ac:dyDescent="0.25">
      <c r="A568" s="42" t="s">
        <v>10</v>
      </c>
    </row>
    <row r="569" spans="1:1" x14ac:dyDescent="0.25">
      <c r="A569" s="42" t="s">
        <v>10</v>
      </c>
    </row>
    <row r="570" spans="1:1" x14ac:dyDescent="0.25">
      <c r="A570" s="42" t="s">
        <v>10</v>
      </c>
    </row>
    <row r="571" spans="1:1" x14ac:dyDescent="0.25">
      <c r="A571" s="42" t="s">
        <v>10</v>
      </c>
    </row>
    <row r="572" spans="1:1" x14ac:dyDescent="0.25">
      <c r="A572" s="42" t="s">
        <v>10</v>
      </c>
    </row>
    <row r="573" spans="1:1" x14ac:dyDescent="0.25">
      <c r="A573" s="42" t="s">
        <v>10</v>
      </c>
    </row>
    <row r="574" spans="1:1" x14ac:dyDescent="0.25">
      <c r="A574" s="42" t="s">
        <v>10</v>
      </c>
    </row>
    <row r="575" spans="1:1" x14ac:dyDescent="0.25">
      <c r="A575" s="42" t="s">
        <v>10</v>
      </c>
    </row>
    <row r="576" spans="1:1" x14ac:dyDescent="0.25">
      <c r="A576" s="42" t="s">
        <v>10</v>
      </c>
    </row>
    <row r="577" spans="1:1" x14ac:dyDescent="0.25">
      <c r="A577" s="42" t="s">
        <v>10</v>
      </c>
    </row>
    <row r="578" spans="1:1" x14ac:dyDescent="0.25">
      <c r="A578" s="42" t="s">
        <v>10</v>
      </c>
    </row>
    <row r="579" spans="1:1" x14ac:dyDescent="0.25">
      <c r="A579" s="42" t="s">
        <v>10</v>
      </c>
    </row>
    <row r="580" spans="1:1" x14ac:dyDescent="0.25">
      <c r="A580" s="42" t="s">
        <v>10</v>
      </c>
    </row>
    <row r="581" spans="1:1" x14ac:dyDescent="0.25">
      <c r="A581" s="42" t="s">
        <v>10</v>
      </c>
    </row>
    <row r="582" spans="1:1" x14ac:dyDescent="0.25">
      <c r="A582" s="42" t="s">
        <v>10</v>
      </c>
    </row>
    <row r="583" spans="1:1" x14ac:dyDescent="0.25">
      <c r="A583" s="42" t="s">
        <v>10</v>
      </c>
    </row>
    <row r="584" spans="1:1" x14ac:dyDescent="0.25">
      <c r="A584" s="42" t="s">
        <v>10</v>
      </c>
    </row>
    <row r="585" spans="1:1" x14ac:dyDescent="0.25">
      <c r="A585" s="42" t="s">
        <v>10</v>
      </c>
    </row>
    <row r="586" spans="1:1" x14ac:dyDescent="0.25">
      <c r="A586" s="42" t="s">
        <v>10</v>
      </c>
    </row>
    <row r="587" spans="1:1" x14ac:dyDescent="0.25">
      <c r="A587" s="42" t="s">
        <v>10</v>
      </c>
    </row>
    <row r="588" spans="1:1" x14ac:dyDescent="0.25">
      <c r="A588" s="42" t="s">
        <v>10</v>
      </c>
    </row>
    <row r="589" spans="1:1" x14ac:dyDescent="0.25">
      <c r="A589" s="42" t="s">
        <v>10</v>
      </c>
    </row>
    <row r="590" spans="1:1" x14ac:dyDescent="0.25">
      <c r="A590" s="42" t="s">
        <v>10</v>
      </c>
    </row>
    <row r="591" spans="1:1" x14ac:dyDescent="0.25">
      <c r="A591" s="42" t="s">
        <v>10</v>
      </c>
    </row>
    <row r="592" spans="1:1" x14ac:dyDescent="0.25">
      <c r="A592" s="42" t="s">
        <v>10</v>
      </c>
    </row>
    <row r="593" spans="1:1" x14ac:dyDescent="0.25">
      <c r="A593" s="42" t="s">
        <v>10</v>
      </c>
    </row>
    <row r="594" spans="1:1" x14ac:dyDescent="0.25">
      <c r="A594" s="42" t="s">
        <v>10</v>
      </c>
    </row>
    <row r="595" spans="1:1" x14ac:dyDescent="0.25">
      <c r="A595" s="42" t="s">
        <v>10</v>
      </c>
    </row>
    <row r="596" spans="1:1" x14ac:dyDescent="0.25">
      <c r="A596" s="42" t="s">
        <v>10</v>
      </c>
    </row>
    <row r="597" spans="1:1" x14ac:dyDescent="0.25">
      <c r="A597" s="42" t="s">
        <v>10</v>
      </c>
    </row>
    <row r="598" spans="1:1" x14ac:dyDescent="0.25">
      <c r="A598" s="42" t="s">
        <v>10</v>
      </c>
    </row>
    <row r="599" spans="1:1" x14ac:dyDescent="0.25">
      <c r="A599" s="42" t="s">
        <v>10</v>
      </c>
    </row>
    <row r="600" spans="1:1" x14ac:dyDescent="0.25">
      <c r="A600" s="42" t="s">
        <v>10</v>
      </c>
    </row>
    <row r="601" spans="1:1" x14ac:dyDescent="0.25">
      <c r="A601" s="42" t="s">
        <v>10</v>
      </c>
    </row>
    <row r="602" spans="1:1" x14ac:dyDescent="0.25">
      <c r="A602" s="42" t="s">
        <v>10</v>
      </c>
    </row>
    <row r="603" spans="1:1" x14ac:dyDescent="0.25">
      <c r="A603" s="42" t="s">
        <v>10</v>
      </c>
    </row>
    <row r="604" spans="1:1" x14ac:dyDescent="0.25">
      <c r="A604" s="42" t="s">
        <v>10</v>
      </c>
    </row>
    <row r="605" spans="1:1" x14ac:dyDescent="0.25">
      <c r="A605" s="42" t="s">
        <v>10</v>
      </c>
    </row>
    <row r="606" spans="1:1" x14ac:dyDescent="0.25">
      <c r="A606" s="42" t="s">
        <v>10</v>
      </c>
    </row>
    <row r="607" spans="1:1" x14ac:dyDescent="0.25">
      <c r="A607" s="42" t="s">
        <v>10</v>
      </c>
    </row>
    <row r="608" spans="1:1" x14ac:dyDescent="0.25">
      <c r="A608" s="42" t="s">
        <v>10</v>
      </c>
    </row>
    <row r="609" spans="1:1" x14ac:dyDescent="0.25">
      <c r="A609" s="42" t="s">
        <v>10</v>
      </c>
    </row>
    <row r="610" spans="1:1" x14ac:dyDescent="0.25">
      <c r="A610" s="42" t="s">
        <v>10</v>
      </c>
    </row>
    <row r="611" spans="1:1" x14ac:dyDescent="0.25">
      <c r="A611" s="42" t="s">
        <v>10</v>
      </c>
    </row>
    <row r="612" spans="1:1" x14ac:dyDescent="0.25">
      <c r="A612" s="42" t="s">
        <v>10</v>
      </c>
    </row>
    <row r="613" spans="1:1" x14ac:dyDescent="0.25">
      <c r="A613" s="42" t="s">
        <v>10</v>
      </c>
    </row>
    <row r="614" spans="1:1" x14ac:dyDescent="0.25">
      <c r="A614" s="42" t="s">
        <v>10</v>
      </c>
    </row>
    <row r="615" spans="1:1" x14ac:dyDescent="0.25">
      <c r="A615" s="42" t="s">
        <v>10</v>
      </c>
    </row>
    <row r="616" spans="1:1" x14ac:dyDescent="0.25">
      <c r="A616" s="42" t="s">
        <v>10</v>
      </c>
    </row>
    <row r="617" spans="1:1" x14ac:dyDescent="0.25">
      <c r="A617" s="42" t="s">
        <v>10</v>
      </c>
    </row>
    <row r="618" spans="1:1" x14ac:dyDescent="0.25">
      <c r="A618" s="42" t="s">
        <v>10</v>
      </c>
    </row>
    <row r="619" spans="1:1" x14ac:dyDescent="0.25">
      <c r="A619" s="42" t="s">
        <v>10</v>
      </c>
    </row>
    <row r="620" spans="1:1" x14ac:dyDescent="0.25">
      <c r="A620" s="42" t="s">
        <v>10</v>
      </c>
    </row>
    <row r="621" spans="1:1" x14ac:dyDescent="0.25">
      <c r="A621" s="42" t="s">
        <v>10</v>
      </c>
    </row>
    <row r="622" spans="1:1" x14ac:dyDescent="0.25">
      <c r="A622" s="42" t="s">
        <v>10</v>
      </c>
    </row>
    <row r="623" spans="1:1" x14ac:dyDescent="0.25">
      <c r="A623" s="42" t="s">
        <v>10</v>
      </c>
    </row>
    <row r="624" spans="1:1" x14ac:dyDescent="0.25">
      <c r="A624" s="42" t="s">
        <v>10</v>
      </c>
    </row>
    <row r="625" spans="1:1" x14ac:dyDescent="0.25">
      <c r="A625" s="42" t="s">
        <v>10</v>
      </c>
    </row>
    <row r="626" spans="1:1" x14ac:dyDescent="0.25">
      <c r="A626" s="42" t="s">
        <v>10</v>
      </c>
    </row>
    <row r="627" spans="1:1" x14ac:dyDescent="0.25">
      <c r="A627" s="42" t="s">
        <v>10</v>
      </c>
    </row>
    <row r="628" spans="1:1" x14ac:dyDescent="0.25">
      <c r="A628" s="42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8"/>
  <sheetViews>
    <sheetView topLeftCell="A33" workbookViewId="0">
      <selection activeCell="J39" sqref="J39"/>
    </sheetView>
  </sheetViews>
  <sheetFormatPr defaultColWidth="9.21875" defaultRowHeight="13.2" x14ac:dyDescent="0.25"/>
  <cols>
    <col min="1" max="1" width="7.21875" style="19" customWidth="1"/>
    <col min="2" max="2" width="22.21875" style="27" customWidth="1"/>
    <col min="3" max="3" width="24.21875" style="27" customWidth="1"/>
    <col min="4" max="4" width="5" style="42" customWidth="1"/>
    <col min="5" max="9" width="4.21875" style="19" customWidth="1"/>
    <col min="10" max="10" width="8.5546875" style="42" customWidth="1"/>
    <col min="11" max="11" width="3.21875" style="19" customWidth="1"/>
    <col min="12" max="16384" width="9.21875" style="13"/>
  </cols>
  <sheetData>
    <row r="1" spans="1:16" ht="24" customHeight="1" x14ac:dyDescent="0.25">
      <c r="A1" s="127" t="s">
        <v>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5"/>
      <c r="O1" s="15"/>
      <c r="P1" s="16"/>
    </row>
    <row r="2" spans="1:16" ht="12.75" customHeight="1" x14ac:dyDescent="0.25">
      <c r="B2" s="19"/>
      <c r="C2" s="30" t="s">
        <v>222</v>
      </c>
      <c r="E2" s="14"/>
      <c r="F2" s="14"/>
      <c r="G2" s="14"/>
      <c r="H2" s="14"/>
      <c r="I2" s="14"/>
      <c r="J2" s="62"/>
    </row>
    <row r="3" spans="1:16" s="59" customFormat="1" ht="12" customHeigh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6" s="59" customFormat="1" ht="12" customHeigh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6" ht="6" customHeight="1" x14ac:dyDescent="0.25">
      <c r="A5" s="56"/>
      <c r="B5" s="56"/>
      <c r="C5" s="56"/>
      <c r="D5" s="61"/>
      <c r="E5" s="57"/>
      <c r="F5" s="57"/>
      <c r="G5" s="57"/>
      <c r="H5" s="57"/>
      <c r="I5" s="57"/>
      <c r="J5" s="61"/>
      <c r="K5" s="58"/>
    </row>
    <row r="6" spans="1:16" ht="12.75" customHeight="1" x14ac:dyDescent="0.25">
      <c r="A6" s="109" t="s">
        <v>0</v>
      </c>
      <c r="B6" s="52" t="s">
        <v>239</v>
      </c>
      <c r="C6" s="52" t="s">
        <v>114</v>
      </c>
      <c r="D6" s="55" t="s">
        <v>11</v>
      </c>
      <c r="E6" s="92">
        <v>270</v>
      </c>
      <c r="F6" s="92">
        <v>239</v>
      </c>
      <c r="G6" s="92">
        <v>205</v>
      </c>
      <c r="H6" s="93">
        <v>160</v>
      </c>
      <c r="I6" s="93">
        <v>145</v>
      </c>
      <c r="J6" s="55">
        <v>1019</v>
      </c>
      <c r="K6" s="53">
        <v>5</v>
      </c>
    </row>
    <row r="7" spans="1:16" x14ac:dyDescent="0.25">
      <c r="A7" s="109" t="s">
        <v>1</v>
      </c>
      <c r="B7" s="27" t="s">
        <v>231</v>
      </c>
      <c r="C7" s="27" t="s">
        <v>188</v>
      </c>
      <c r="D7" s="42" t="s">
        <v>11</v>
      </c>
      <c r="E7" s="92">
        <v>293</v>
      </c>
      <c r="F7" s="92">
        <v>226</v>
      </c>
      <c r="G7" s="92">
        <v>216</v>
      </c>
      <c r="H7" s="93">
        <v>140</v>
      </c>
      <c r="I7" s="93">
        <v>114</v>
      </c>
      <c r="J7" s="55">
        <v>989</v>
      </c>
      <c r="K7" s="53">
        <v>5</v>
      </c>
    </row>
    <row r="8" spans="1:16" x14ac:dyDescent="0.25">
      <c r="A8" s="109" t="s">
        <v>4</v>
      </c>
      <c r="B8" s="52" t="s">
        <v>194</v>
      </c>
      <c r="C8" s="52" t="s">
        <v>188</v>
      </c>
      <c r="D8" s="55" t="s">
        <v>11</v>
      </c>
      <c r="E8" s="92">
        <v>266</v>
      </c>
      <c r="F8" s="92">
        <v>215</v>
      </c>
      <c r="G8" s="92">
        <v>177</v>
      </c>
      <c r="H8" s="93">
        <v>150</v>
      </c>
      <c r="I8" s="93">
        <v>129</v>
      </c>
      <c r="J8" s="55">
        <v>937</v>
      </c>
      <c r="K8" s="53">
        <v>5</v>
      </c>
    </row>
    <row r="9" spans="1:16" x14ac:dyDescent="0.25">
      <c r="A9" s="109" t="s">
        <v>5</v>
      </c>
      <c r="B9" s="52" t="s">
        <v>227</v>
      </c>
      <c r="C9" s="52" t="s">
        <v>112</v>
      </c>
      <c r="D9" s="55" t="s">
        <v>11</v>
      </c>
      <c r="E9" s="92">
        <v>283</v>
      </c>
      <c r="F9" s="92">
        <v>191</v>
      </c>
      <c r="G9" s="92">
        <v>170</v>
      </c>
      <c r="H9" s="93">
        <v>154</v>
      </c>
      <c r="I9" s="93">
        <v>117</v>
      </c>
      <c r="J9" s="55">
        <v>915</v>
      </c>
      <c r="K9" s="53">
        <v>5</v>
      </c>
    </row>
    <row r="10" spans="1:16" x14ac:dyDescent="0.25">
      <c r="A10" s="109" t="s">
        <v>6</v>
      </c>
      <c r="B10" s="27" t="s">
        <v>195</v>
      </c>
      <c r="C10" s="27" t="s">
        <v>188</v>
      </c>
      <c r="D10" s="42" t="s">
        <v>11</v>
      </c>
      <c r="E10" s="92">
        <v>260</v>
      </c>
      <c r="F10" s="92">
        <v>231</v>
      </c>
      <c r="G10" s="92">
        <v>206</v>
      </c>
      <c r="H10" s="93">
        <v>91</v>
      </c>
      <c r="I10" s="93">
        <v>83</v>
      </c>
      <c r="J10" s="55">
        <v>871</v>
      </c>
      <c r="K10" s="53">
        <v>5</v>
      </c>
    </row>
    <row r="11" spans="1:16" x14ac:dyDescent="0.25">
      <c r="A11" s="109" t="s">
        <v>7</v>
      </c>
      <c r="B11" s="27" t="s">
        <v>229</v>
      </c>
      <c r="C11" s="27" t="s">
        <v>115</v>
      </c>
      <c r="D11" s="42" t="s">
        <v>11</v>
      </c>
      <c r="E11" s="92">
        <v>252</v>
      </c>
      <c r="F11" s="92">
        <v>209</v>
      </c>
      <c r="G11" s="92">
        <v>200</v>
      </c>
      <c r="H11" s="93">
        <v>135</v>
      </c>
      <c r="I11" s="93">
        <v>70</v>
      </c>
      <c r="J11" s="55">
        <v>866</v>
      </c>
      <c r="K11" s="53">
        <v>5</v>
      </c>
    </row>
    <row r="12" spans="1:16" x14ac:dyDescent="0.25">
      <c r="A12" s="109" t="s">
        <v>8</v>
      </c>
      <c r="B12" s="27" t="s">
        <v>243</v>
      </c>
      <c r="C12" s="27" t="s">
        <v>114</v>
      </c>
      <c r="D12" s="42" t="s">
        <v>11</v>
      </c>
      <c r="E12" s="92">
        <v>297</v>
      </c>
      <c r="F12" s="92">
        <v>196</v>
      </c>
      <c r="G12" s="92">
        <v>174</v>
      </c>
      <c r="H12" s="93">
        <v>116</v>
      </c>
      <c r="I12" s="93">
        <v>74</v>
      </c>
      <c r="J12" s="55">
        <v>857</v>
      </c>
      <c r="K12" s="53">
        <v>5</v>
      </c>
    </row>
    <row r="13" spans="1:16" x14ac:dyDescent="0.25">
      <c r="A13" s="109" t="s">
        <v>9</v>
      </c>
      <c r="B13" s="52" t="s">
        <v>86</v>
      </c>
      <c r="C13" s="52" t="s">
        <v>108</v>
      </c>
      <c r="D13" s="55" t="s">
        <v>11</v>
      </c>
      <c r="E13" s="92">
        <v>261</v>
      </c>
      <c r="F13" s="92">
        <v>256</v>
      </c>
      <c r="G13" s="92">
        <v>144</v>
      </c>
      <c r="H13" s="93">
        <v>144</v>
      </c>
      <c r="I13" s="93">
        <v>21</v>
      </c>
      <c r="J13" s="55">
        <v>826</v>
      </c>
      <c r="K13" s="53">
        <v>5</v>
      </c>
    </row>
    <row r="14" spans="1:16" x14ac:dyDescent="0.25">
      <c r="A14" s="109" t="s">
        <v>15</v>
      </c>
      <c r="B14" s="27" t="s">
        <v>77</v>
      </c>
      <c r="C14" s="27" t="s">
        <v>108</v>
      </c>
      <c r="D14" s="42" t="s">
        <v>11</v>
      </c>
      <c r="E14" s="92">
        <v>298</v>
      </c>
      <c r="F14" s="92">
        <v>261</v>
      </c>
      <c r="G14" s="92">
        <v>107</v>
      </c>
      <c r="H14" s="93">
        <v>96</v>
      </c>
      <c r="I14" s="93">
        <v>51</v>
      </c>
      <c r="J14" s="55">
        <v>813</v>
      </c>
      <c r="K14" s="53">
        <v>5</v>
      </c>
    </row>
    <row r="15" spans="1:16" x14ac:dyDescent="0.25">
      <c r="A15" s="109" t="s">
        <v>16</v>
      </c>
      <c r="B15" s="27" t="s">
        <v>117</v>
      </c>
      <c r="C15" s="27" t="s">
        <v>128</v>
      </c>
      <c r="D15" s="42" t="s">
        <v>11</v>
      </c>
      <c r="E15" s="92">
        <v>236</v>
      </c>
      <c r="F15" s="92">
        <v>187</v>
      </c>
      <c r="G15" s="92">
        <v>146</v>
      </c>
      <c r="H15" s="93">
        <v>144</v>
      </c>
      <c r="I15" s="93">
        <v>94</v>
      </c>
      <c r="J15" s="55">
        <v>807</v>
      </c>
      <c r="K15" s="53">
        <v>5</v>
      </c>
    </row>
    <row r="16" spans="1:16" x14ac:dyDescent="0.25">
      <c r="A16" s="109" t="s">
        <v>17</v>
      </c>
      <c r="B16" s="27" t="s">
        <v>196</v>
      </c>
      <c r="C16" s="27" t="s">
        <v>188</v>
      </c>
      <c r="D16" s="42" t="s">
        <v>11</v>
      </c>
      <c r="E16" s="92">
        <v>278</v>
      </c>
      <c r="F16" s="92">
        <v>201</v>
      </c>
      <c r="G16" s="92">
        <v>150</v>
      </c>
      <c r="H16" s="93">
        <v>88</v>
      </c>
      <c r="I16" s="93">
        <v>76</v>
      </c>
      <c r="J16" s="55">
        <v>793</v>
      </c>
      <c r="K16" s="53">
        <v>5</v>
      </c>
    </row>
    <row r="17" spans="1:11" x14ac:dyDescent="0.25">
      <c r="A17" s="109" t="s">
        <v>18</v>
      </c>
      <c r="B17" s="71" t="s">
        <v>398</v>
      </c>
      <c r="C17" s="71" t="s">
        <v>263</v>
      </c>
      <c r="D17" s="72" t="s">
        <v>11</v>
      </c>
      <c r="E17" s="92">
        <v>251</v>
      </c>
      <c r="F17" s="92">
        <v>212</v>
      </c>
      <c r="G17" s="92">
        <v>189</v>
      </c>
      <c r="H17" s="93">
        <v>115</v>
      </c>
      <c r="I17" s="93">
        <v>22</v>
      </c>
      <c r="J17" s="55">
        <v>789</v>
      </c>
      <c r="K17" s="53">
        <v>5</v>
      </c>
    </row>
    <row r="18" spans="1:11" x14ac:dyDescent="0.25">
      <c r="A18" s="109" t="s">
        <v>19</v>
      </c>
      <c r="B18" s="27" t="s">
        <v>207</v>
      </c>
      <c r="C18" s="27" t="s">
        <v>188</v>
      </c>
      <c r="D18" s="42" t="s">
        <v>11</v>
      </c>
      <c r="E18" s="92">
        <v>234</v>
      </c>
      <c r="F18" s="92">
        <v>221</v>
      </c>
      <c r="G18" s="92">
        <v>173</v>
      </c>
      <c r="H18" s="93">
        <v>82</v>
      </c>
      <c r="I18" s="93">
        <v>75</v>
      </c>
      <c r="J18" s="55">
        <v>785</v>
      </c>
      <c r="K18" s="53">
        <v>5</v>
      </c>
    </row>
    <row r="19" spans="1:11" x14ac:dyDescent="0.25">
      <c r="A19" s="109" t="s">
        <v>20</v>
      </c>
      <c r="B19" s="27" t="s">
        <v>262</v>
      </c>
      <c r="C19" s="27" t="s">
        <v>263</v>
      </c>
      <c r="D19" s="42" t="s">
        <v>11</v>
      </c>
      <c r="E19" s="92">
        <v>207</v>
      </c>
      <c r="F19" s="92">
        <v>156</v>
      </c>
      <c r="G19" s="92">
        <v>148</v>
      </c>
      <c r="H19" s="93">
        <v>172</v>
      </c>
      <c r="I19" s="93">
        <v>96</v>
      </c>
      <c r="J19" s="55">
        <v>779</v>
      </c>
      <c r="K19" s="53">
        <v>5</v>
      </c>
    </row>
    <row r="20" spans="1:11" x14ac:dyDescent="0.25">
      <c r="A20" s="109" t="s">
        <v>21</v>
      </c>
      <c r="B20" s="27" t="s">
        <v>463</v>
      </c>
      <c r="C20" s="27" t="s">
        <v>233</v>
      </c>
      <c r="D20" s="42" t="s">
        <v>11</v>
      </c>
      <c r="E20" s="92">
        <v>225</v>
      </c>
      <c r="F20" s="92">
        <v>165</v>
      </c>
      <c r="G20" s="92">
        <v>152</v>
      </c>
      <c r="H20" s="93">
        <v>150</v>
      </c>
      <c r="I20" s="93">
        <v>84</v>
      </c>
      <c r="J20" s="55">
        <v>776</v>
      </c>
      <c r="K20" s="53">
        <v>5</v>
      </c>
    </row>
    <row r="21" spans="1:11" x14ac:dyDescent="0.25">
      <c r="A21" s="109" t="s">
        <v>22</v>
      </c>
      <c r="B21" s="27" t="s">
        <v>232</v>
      </c>
      <c r="C21" s="27" t="s">
        <v>233</v>
      </c>
      <c r="D21" s="42" t="s">
        <v>11</v>
      </c>
      <c r="E21" s="92">
        <v>282</v>
      </c>
      <c r="F21" s="92">
        <v>221</v>
      </c>
      <c r="G21" s="92">
        <v>178</v>
      </c>
      <c r="H21" s="93">
        <v>93</v>
      </c>
      <c r="I21" s="93" t="s">
        <v>10</v>
      </c>
      <c r="J21" s="55">
        <v>774</v>
      </c>
      <c r="K21" s="53">
        <v>4</v>
      </c>
    </row>
    <row r="22" spans="1:11" x14ac:dyDescent="0.25">
      <c r="A22" s="109" t="s">
        <v>23</v>
      </c>
      <c r="B22" s="27" t="s">
        <v>244</v>
      </c>
      <c r="C22" s="27" t="s">
        <v>237</v>
      </c>
      <c r="D22" s="42" t="s">
        <v>11</v>
      </c>
      <c r="E22" s="92">
        <v>204</v>
      </c>
      <c r="F22" s="92">
        <v>193</v>
      </c>
      <c r="G22" s="92">
        <v>159</v>
      </c>
      <c r="H22" s="93">
        <v>105</v>
      </c>
      <c r="I22" s="93">
        <v>100</v>
      </c>
      <c r="J22" s="55">
        <v>761</v>
      </c>
      <c r="K22" s="53">
        <v>5</v>
      </c>
    </row>
    <row r="23" spans="1:11" x14ac:dyDescent="0.25">
      <c r="A23" s="109" t="s">
        <v>24</v>
      </c>
      <c r="B23" s="27" t="s">
        <v>253</v>
      </c>
      <c r="C23" s="27" t="s">
        <v>128</v>
      </c>
      <c r="D23" s="42" t="s">
        <v>11</v>
      </c>
      <c r="E23" s="92">
        <v>174</v>
      </c>
      <c r="F23" s="92">
        <v>163</v>
      </c>
      <c r="G23" s="92">
        <v>154</v>
      </c>
      <c r="H23" s="93">
        <v>126</v>
      </c>
      <c r="I23" s="93">
        <v>120</v>
      </c>
      <c r="J23" s="55">
        <v>737</v>
      </c>
      <c r="K23" s="53">
        <v>5</v>
      </c>
    </row>
    <row r="24" spans="1:11" x14ac:dyDescent="0.25">
      <c r="A24" s="109" t="s">
        <v>25</v>
      </c>
      <c r="B24" s="27" t="s">
        <v>460</v>
      </c>
      <c r="C24" s="27" t="s">
        <v>108</v>
      </c>
      <c r="D24" s="42" t="s">
        <v>11</v>
      </c>
      <c r="E24" s="92">
        <v>226</v>
      </c>
      <c r="F24" s="92">
        <v>207</v>
      </c>
      <c r="G24" s="92">
        <v>168</v>
      </c>
      <c r="H24" s="93">
        <v>131</v>
      </c>
      <c r="I24" s="93" t="s">
        <v>10</v>
      </c>
      <c r="J24" s="55">
        <v>732</v>
      </c>
      <c r="K24" s="53">
        <v>4</v>
      </c>
    </row>
    <row r="25" spans="1:11" x14ac:dyDescent="0.25">
      <c r="A25" s="109" t="s">
        <v>26</v>
      </c>
      <c r="B25" s="27" t="s">
        <v>257</v>
      </c>
      <c r="C25" s="27" t="s">
        <v>233</v>
      </c>
      <c r="D25" s="42" t="s">
        <v>11</v>
      </c>
      <c r="E25" s="92">
        <v>180</v>
      </c>
      <c r="F25" s="92">
        <v>164</v>
      </c>
      <c r="G25" s="92">
        <v>151</v>
      </c>
      <c r="H25" s="93">
        <v>187</v>
      </c>
      <c r="I25" s="93">
        <v>29</v>
      </c>
      <c r="J25" s="55">
        <v>711</v>
      </c>
      <c r="K25" s="53">
        <v>5</v>
      </c>
    </row>
    <row r="26" spans="1:11" x14ac:dyDescent="0.25">
      <c r="A26" s="109" t="s">
        <v>129</v>
      </c>
      <c r="B26" s="71" t="s">
        <v>116</v>
      </c>
      <c r="C26" s="71" t="s">
        <v>128</v>
      </c>
      <c r="D26" s="72" t="s">
        <v>11</v>
      </c>
      <c r="E26" s="135">
        <v>210</v>
      </c>
      <c r="F26" s="135">
        <v>180</v>
      </c>
      <c r="G26" s="135">
        <v>136</v>
      </c>
      <c r="H26" s="136">
        <v>92</v>
      </c>
      <c r="I26" s="136">
        <v>73</v>
      </c>
      <c r="J26" s="137">
        <v>691</v>
      </c>
      <c r="K26" s="115">
        <v>5</v>
      </c>
    </row>
    <row r="27" spans="1:11" x14ac:dyDescent="0.25">
      <c r="A27" s="109" t="s">
        <v>130</v>
      </c>
      <c r="B27" s="27" t="s">
        <v>245</v>
      </c>
      <c r="C27" s="27" t="s">
        <v>246</v>
      </c>
      <c r="D27" s="42" t="s">
        <v>11</v>
      </c>
      <c r="E27" s="92">
        <v>197</v>
      </c>
      <c r="F27" s="92">
        <v>190</v>
      </c>
      <c r="G27" s="92">
        <v>168</v>
      </c>
      <c r="H27" s="93">
        <v>73</v>
      </c>
      <c r="I27" s="93" t="s">
        <v>10</v>
      </c>
      <c r="J27" s="55">
        <v>628</v>
      </c>
      <c r="K27" s="53">
        <v>4</v>
      </c>
    </row>
    <row r="28" spans="1:11" x14ac:dyDescent="0.25">
      <c r="A28" s="109" t="s">
        <v>131</v>
      </c>
      <c r="B28" s="27" t="s">
        <v>230</v>
      </c>
      <c r="C28" s="27" t="s">
        <v>128</v>
      </c>
      <c r="D28" s="42" t="s">
        <v>11</v>
      </c>
      <c r="E28" s="92">
        <v>244</v>
      </c>
      <c r="F28" s="92">
        <v>121</v>
      </c>
      <c r="G28" s="92">
        <v>93</v>
      </c>
      <c r="H28" s="93">
        <v>102</v>
      </c>
      <c r="I28" s="93">
        <v>60</v>
      </c>
      <c r="J28" s="55">
        <v>620</v>
      </c>
      <c r="K28" s="53">
        <v>5</v>
      </c>
    </row>
    <row r="29" spans="1:11" x14ac:dyDescent="0.25">
      <c r="A29" s="109" t="s">
        <v>132</v>
      </c>
      <c r="B29" s="27" t="s">
        <v>238</v>
      </c>
      <c r="C29" s="27" t="s">
        <v>114</v>
      </c>
      <c r="D29" s="42" t="s">
        <v>11</v>
      </c>
      <c r="E29" s="92">
        <v>208</v>
      </c>
      <c r="F29" s="92">
        <v>180</v>
      </c>
      <c r="G29" s="92" t="s">
        <v>10</v>
      </c>
      <c r="H29" s="93">
        <v>127</v>
      </c>
      <c r="I29" s="93">
        <v>101</v>
      </c>
      <c r="J29" s="55">
        <v>616</v>
      </c>
      <c r="K29" s="53">
        <v>4</v>
      </c>
    </row>
    <row r="30" spans="1:11" x14ac:dyDescent="0.25">
      <c r="A30" s="109" t="s">
        <v>133</v>
      </c>
      <c r="B30" s="71" t="s">
        <v>79</v>
      </c>
      <c r="C30" s="71" t="s">
        <v>114</v>
      </c>
      <c r="D30" s="72" t="s">
        <v>11</v>
      </c>
      <c r="E30" s="135">
        <v>152</v>
      </c>
      <c r="F30" s="135">
        <v>132</v>
      </c>
      <c r="G30" s="135">
        <v>112</v>
      </c>
      <c r="H30" s="136">
        <v>113</v>
      </c>
      <c r="I30" s="136">
        <v>107</v>
      </c>
      <c r="J30" s="137">
        <v>616</v>
      </c>
      <c r="K30" s="115">
        <v>5</v>
      </c>
    </row>
    <row r="31" spans="1:11" x14ac:dyDescent="0.25">
      <c r="A31" s="109" t="s">
        <v>134</v>
      </c>
      <c r="B31" s="71" t="s">
        <v>192</v>
      </c>
      <c r="C31" s="71" t="s">
        <v>193</v>
      </c>
      <c r="D31" s="72" t="s">
        <v>11</v>
      </c>
      <c r="E31" s="135">
        <v>183</v>
      </c>
      <c r="F31" s="135">
        <v>176</v>
      </c>
      <c r="G31" s="135">
        <v>135</v>
      </c>
      <c r="H31" s="136">
        <v>63</v>
      </c>
      <c r="I31" s="136">
        <v>58</v>
      </c>
      <c r="J31" s="137">
        <v>615</v>
      </c>
      <c r="K31" s="115">
        <v>5</v>
      </c>
    </row>
    <row r="32" spans="1:11" x14ac:dyDescent="0.25">
      <c r="A32" s="109" t="s">
        <v>135</v>
      </c>
      <c r="B32" s="27" t="s">
        <v>83</v>
      </c>
      <c r="C32" s="27" t="s">
        <v>108</v>
      </c>
      <c r="D32" s="42" t="s">
        <v>11</v>
      </c>
      <c r="E32" s="92">
        <v>224</v>
      </c>
      <c r="F32" s="92">
        <v>172</v>
      </c>
      <c r="G32" s="92">
        <v>150</v>
      </c>
      <c r="H32" s="93">
        <v>27</v>
      </c>
      <c r="I32" s="93">
        <v>23</v>
      </c>
      <c r="J32" s="55">
        <v>596</v>
      </c>
      <c r="K32" s="53">
        <v>5</v>
      </c>
    </row>
    <row r="33" spans="1:12" x14ac:dyDescent="0.25">
      <c r="A33" s="109" t="s">
        <v>136</v>
      </c>
      <c r="B33" s="27" t="s">
        <v>260</v>
      </c>
      <c r="C33" s="27" t="s">
        <v>115</v>
      </c>
      <c r="D33" s="42" t="s">
        <v>11</v>
      </c>
      <c r="E33" s="92">
        <v>230</v>
      </c>
      <c r="F33" s="92">
        <v>142</v>
      </c>
      <c r="G33" s="92" t="s">
        <v>10</v>
      </c>
      <c r="H33" s="93">
        <v>177</v>
      </c>
      <c r="I33" s="93" t="s">
        <v>10</v>
      </c>
      <c r="J33" s="55">
        <v>549</v>
      </c>
      <c r="K33" s="53">
        <v>3</v>
      </c>
    </row>
    <row r="34" spans="1:12" x14ac:dyDescent="0.25">
      <c r="A34" s="109" t="s">
        <v>137</v>
      </c>
      <c r="B34" s="27" t="s">
        <v>248</v>
      </c>
      <c r="C34" s="27" t="s">
        <v>233</v>
      </c>
      <c r="D34" s="42" t="s">
        <v>11</v>
      </c>
      <c r="E34" s="92">
        <v>186</v>
      </c>
      <c r="F34" s="92">
        <v>179</v>
      </c>
      <c r="G34" s="92">
        <v>125</v>
      </c>
      <c r="H34" s="93">
        <v>45</v>
      </c>
      <c r="I34" s="93" t="s">
        <v>10</v>
      </c>
      <c r="J34" s="55">
        <v>535</v>
      </c>
      <c r="K34" s="53">
        <v>4</v>
      </c>
    </row>
    <row r="35" spans="1:12" x14ac:dyDescent="0.25">
      <c r="A35" s="109" t="s">
        <v>138</v>
      </c>
      <c r="B35" s="27" t="s">
        <v>284</v>
      </c>
      <c r="C35" s="27" t="s">
        <v>237</v>
      </c>
      <c r="D35" s="42" t="s">
        <v>11</v>
      </c>
      <c r="E35" s="92">
        <v>185</v>
      </c>
      <c r="F35" s="92">
        <v>97</v>
      </c>
      <c r="G35" s="92">
        <v>95</v>
      </c>
      <c r="H35" s="93">
        <v>81</v>
      </c>
      <c r="I35" s="93">
        <v>59</v>
      </c>
      <c r="J35" s="55">
        <v>517</v>
      </c>
      <c r="K35" s="53">
        <v>5</v>
      </c>
    </row>
    <row r="36" spans="1:12" x14ac:dyDescent="0.25">
      <c r="A36" s="109" t="s">
        <v>139</v>
      </c>
      <c r="B36" s="27" t="s">
        <v>90</v>
      </c>
      <c r="C36" s="27" t="s">
        <v>115</v>
      </c>
      <c r="D36" s="42" t="s">
        <v>11</v>
      </c>
      <c r="E36" s="92">
        <v>140</v>
      </c>
      <c r="F36" s="92">
        <v>114</v>
      </c>
      <c r="G36" s="92">
        <v>93</v>
      </c>
      <c r="H36" s="93">
        <v>98</v>
      </c>
      <c r="I36" s="93">
        <v>58</v>
      </c>
      <c r="J36" s="55">
        <v>503</v>
      </c>
      <c r="K36" s="53">
        <v>5</v>
      </c>
    </row>
    <row r="37" spans="1:12" ht="13.8" thickBot="1" x14ac:dyDescent="0.3">
      <c r="A37" s="110" t="s">
        <v>140</v>
      </c>
      <c r="B37" s="67" t="s">
        <v>272</v>
      </c>
      <c r="C37" s="67" t="s">
        <v>188</v>
      </c>
      <c r="D37" s="68" t="s">
        <v>11</v>
      </c>
      <c r="E37" s="111">
        <v>160</v>
      </c>
      <c r="F37" s="111">
        <v>111</v>
      </c>
      <c r="G37" s="111">
        <v>105</v>
      </c>
      <c r="H37" s="112">
        <v>79</v>
      </c>
      <c r="I37" s="112">
        <v>46</v>
      </c>
      <c r="J37" s="113">
        <v>501</v>
      </c>
      <c r="K37" s="69">
        <v>5</v>
      </c>
      <c r="L37" s="83"/>
    </row>
    <row r="38" spans="1:12" x14ac:dyDescent="0.25">
      <c r="A38" s="51" t="s">
        <v>141</v>
      </c>
      <c r="B38" s="27" t="s">
        <v>256</v>
      </c>
      <c r="C38" s="27" t="s">
        <v>246</v>
      </c>
      <c r="D38" s="42" t="s">
        <v>11</v>
      </c>
      <c r="E38" s="92">
        <v>157</v>
      </c>
      <c r="F38" s="92">
        <v>145</v>
      </c>
      <c r="G38" s="92" t="s">
        <v>10</v>
      </c>
      <c r="H38" s="93">
        <v>118</v>
      </c>
      <c r="I38" s="93">
        <v>79</v>
      </c>
      <c r="J38" s="55">
        <v>499</v>
      </c>
      <c r="K38" s="53">
        <v>4</v>
      </c>
    </row>
    <row r="39" spans="1:12" x14ac:dyDescent="0.25">
      <c r="A39" s="51" t="s">
        <v>142</v>
      </c>
      <c r="B39" s="27" t="s">
        <v>273</v>
      </c>
      <c r="C39" s="27" t="s">
        <v>246</v>
      </c>
      <c r="D39" s="42" t="s">
        <v>11</v>
      </c>
      <c r="E39" s="92">
        <v>137</v>
      </c>
      <c r="F39" s="92">
        <v>123</v>
      </c>
      <c r="G39" s="92">
        <v>122</v>
      </c>
      <c r="H39" s="93">
        <v>73</v>
      </c>
      <c r="I39" s="93">
        <v>41</v>
      </c>
      <c r="J39" s="55">
        <v>496</v>
      </c>
      <c r="K39" s="53">
        <v>5</v>
      </c>
    </row>
    <row r="40" spans="1:12" x14ac:dyDescent="0.25">
      <c r="A40" s="51" t="s">
        <v>143</v>
      </c>
      <c r="B40" s="27" t="s">
        <v>235</v>
      </c>
      <c r="C40" s="27" t="s">
        <v>114</v>
      </c>
      <c r="D40" s="42" t="s">
        <v>11</v>
      </c>
      <c r="E40" s="92">
        <v>214</v>
      </c>
      <c r="F40" s="92" t="s">
        <v>10</v>
      </c>
      <c r="G40" s="92" t="s">
        <v>10</v>
      </c>
      <c r="H40" s="93">
        <v>181</v>
      </c>
      <c r="I40" s="93">
        <v>91</v>
      </c>
      <c r="J40" s="55">
        <v>486</v>
      </c>
      <c r="K40" s="53">
        <v>3</v>
      </c>
    </row>
    <row r="41" spans="1:12" x14ac:dyDescent="0.25">
      <c r="A41" s="51" t="s">
        <v>144</v>
      </c>
      <c r="B41" s="27" t="s">
        <v>91</v>
      </c>
      <c r="C41" s="27" t="s">
        <v>108</v>
      </c>
      <c r="D41" s="42" t="s">
        <v>11</v>
      </c>
      <c r="E41" s="92">
        <v>150</v>
      </c>
      <c r="F41" s="92">
        <v>138</v>
      </c>
      <c r="G41" s="92">
        <v>117</v>
      </c>
      <c r="H41" s="93">
        <v>41</v>
      </c>
      <c r="I41" s="93">
        <v>40</v>
      </c>
      <c r="J41" s="55">
        <v>486</v>
      </c>
      <c r="K41" s="53">
        <v>5</v>
      </c>
    </row>
    <row r="42" spans="1:12" x14ac:dyDescent="0.25">
      <c r="A42" s="51" t="s">
        <v>145</v>
      </c>
      <c r="B42" s="27" t="s">
        <v>425</v>
      </c>
      <c r="C42" s="27" t="s">
        <v>246</v>
      </c>
      <c r="D42" s="42" t="s">
        <v>11</v>
      </c>
      <c r="E42" s="92">
        <v>176</v>
      </c>
      <c r="F42" s="92">
        <v>156</v>
      </c>
      <c r="G42" s="92" t="s">
        <v>10</v>
      </c>
      <c r="H42" s="93">
        <v>62</v>
      </c>
      <c r="I42" s="93">
        <v>53</v>
      </c>
      <c r="J42" s="55">
        <v>447</v>
      </c>
      <c r="K42" s="53">
        <v>4</v>
      </c>
    </row>
    <row r="43" spans="1:12" x14ac:dyDescent="0.25">
      <c r="A43" s="51" t="s">
        <v>146</v>
      </c>
      <c r="B43" s="27" t="s">
        <v>54</v>
      </c>
      <c r="C43" s="27" t="s">
        <v>55</v>
      </c>
      <c r="D43" s="42" t="s">
        <v>11</v>
      </c>
      <c r="E43" s="92">
        <v>188</v>
      </c>
      <c r="F43" s="92" t="s">
        <v>10</v>
      </c>
      <c r="G43" s="92" t="s">
        <v>10</v>
      </c>
      <c r="H43" s="93">
        <v>166</v>
      </c>
      <c r="I43" s="93">
        <v>56</v>
      </c>
      <c r="J43" s="55">
        <v>410</v>
      </c>
      <c r="K43" s="53">
        <v>3</v>
      </c>
    </row>
    <row r="44" spans="1:12" x14ac:dyDescent="0.25">
      <c r="A44" s="51" t="s">
        <v>147</v>
      </c>
      <c r="B44" s="27" t="s">
        <v>251</v>
      </c>
      <c r="C44" s="27" t="s">
        <v>128</v>
      </c>
      <c r="D44" s="42" t="s">
        <v>11</v>
      </c>
      <c r="E44" s="92">
        <v>167</v>
      </c>
      <c r="F44" s="92">
        <v>93</v>
      </c>
      <c r="G44" s="92" t="s">
        <v>10</v>
      </c>
      <c r="H44" s="93">
        <v>141</v>
      </c>
      <c r="I44" s="93" t="s">
        <v>10</v>
      </c>
      <c r="J44" s="55">
        <v>401</v>
      </c>
      <c r="K44" s="53">
        <v>3</v>
      </c>
    </row>
    <row r="45" spans="1:12" x14ac:dyDescent="0.25">
      <c r="A45" s="51" t="s">
        <v>148</v>
      </c>
      <c r="B45" s="27" t="s">
        <v>400</v>
      </c>
      <c r="C45" s="27" t="s">
        <v>128</v>
      </c>
      <c r="D45" s="42" t="s">
        <v>11</v>
      </c>
      <c r="E45" s="92">
        <v>125</v>
      </c>
      <c r="F45" s="92">
        <v>121</v>
      </c>
      <c r="G45" s="92" t="s">
        <v>10</v>
      </c>
      <c r="H45" s="93">
        <v>88</v>
      </c>
      <c r="I45" s="93">
        <v>46</v>
      </c>
      <c r="J45" s="55">
        <v>380</v>
      </c>
      <c r="K45" s="53">
        <v>4</v>
      </c>
    </row>
    <row r="46" spans="1:12" x14ac:dyDescent="0.25">
      <c r="A46" s="51" t="s">
        <v>149</v>
      </c>
      <c r="B46" s="27" t="s">
        <v>249</v>
      </c>
      <c r="C46" s="27" t="s">
        <v>114</v>
      </c>
      <c r="D46" s="42" t="s">
        <v>11</v>
      </c>
      <c r="E46" s="92">
        <v>171</v>
      </c>
      <c r="F46" s="92">
        <v>101</v>
      </c>
      <c r="G46" s="92" t="s">
        <v>10</v>
      </c>
      <c r="H46" s="93">
        <v>106</v>
      </c>
      <c r="I46" s="93" t="s">
        <v>10</v>
      </c>
      <c r="J46" s="55">
        <v>378</v>
      </c>
      <c r="K46" s="53">
        <v>3</v>
      </c>
    </row>
    <row r="47" spans="1:12" x14ac:dyDescent="0.25">
      <c r="A47" s="51" t="s">
        <v>150</v>
      </c>
      <c r="B47" s="27" t="s">
        <v>228</v>
      </c>
      <c r="C47" s="27" t="s">
        <v>114</v>
      </c>
      <c r="D47" s="42" t="s">
        <v>11</v>
      </c>
      <c r="E47" s="92">
        <v>271</v>
      </c>
      <c r="F47" s="92" t="s">
        <v>10</v>
      </c>
      <c r="G47" s="92" t="s">
        <v>10</v>
      </c>
      <c r="H47" s="93">
        <v>104</v>
      </c>
      <c r="I47" s="93" t="s">
        <v>10</v>
      </c>
      <c r="J47" s="55">
        <v>375</v>
      </c>
      <c r="K47" s="53">
        <v>2</v>
      </c>
    </row>
    <row r="48" spans="1:12" x14ac:dyDescent="0.25">
      <c r="A48" s="51" t="s">
        <v>151</v>
      </c>
      <c r="B48" s="27" t="s">
        <v>242</v>
      </c>
      <c r="C48" s="27" t="s">
        <v>109</v>
      </c>
      <c r="D48" s="42" t="s">
        <v>11</v>
      </c>
      <c r="E48" s="92">
        <v>199</v>
      </c>
      <c r="F48" s="92">
        <v>158</v>
      </c>
      <c r="G48" s="92" t="s">
        <v>10</v>
      </c>
      <c r="H48" s="93" t="s">
        <v>10</v>
      </c>
      <c r="I48" s="93" t="s">
        <v>10</v>
      </c>
      <c r="J48" s="55">
        <v>357</v>
      </c>
      <c r="K48" s="53">
        <v>2</v>
      </c>
    </row>
    <row r="49" spans="1:11" x14ac:dyDescent="0.25">
      <c r="A49" s="51" t="s">
        <v>152</v>
      </c>
      <c r="B49" s="27" t="s">
        <v>626</v>
      </c>
      <c r="C49" s="27" t="s">
        <v>237</v>
      </c>
      <c r="D49" s="42" t="s">
        <v>11</v>
      </c>
      <c r="E49" s="92">
        <v>243</v>
      </c>
      <c r="F49" s="92" t="s">
        <v>10</v>
      </c>
      <c r="G49" s="92" t="s">
        <v>10</v>
      </c>
      <c r="H49" s="93">
        <v>89</v>
      </c>
      <c r="I49" s="93" t="s">
        <v>10</v>
      </c>
      <c r="J49" s="55">
        <v>332</v>
      </c>
      <c r="K49" s="53">
        <v>2</v>
      </c>
    </row>
    <row r="50" spans="1:11" x14ac:dyDescent="0.25">
      <c r="A50" s="51" t="s">
        <v>153</v>
      </c>
      <c r="B50" s="27" t="s">
        <v>404</v>
      </c>
      <c r="C50" s="27" t="s">
        <v>115</v>
      </c>
      <c r="D50" s="42" t="s">
        <v>11</v>
      </c>
      <c r="E50" s="92">
        <v>144</v>
      </c>
      <c r="F50" s="92">
        <v>138</v>
      </c>
      <c r="G50" s="92" t="s">
        <v>10</v>
      </c>
      <c r="H50" s="93">
        <v>36</v>
      </c>
      <c r="I50" s="93">
        <v>9</v>
      </c>
      <c r="J50" s="55">
        <v>327</v>
      </c>
      <c r="K50" s="53">
        <v>4</v>
      </c>
    </row>
    <row r="51" spans="1:11" x14ac:dyDescent="0.25">
      <c r="A51" s="51" t="s">
        <v>154</v>
      </c>
      <c r="B51" s="27" t="s">
        <v>627</v>
      </c>
      <c r="C51" s="27" t="s">
        <v>623</v>
      </c>
      <c r="D51" s="42" t="s">
        <v>11</v>
      </c>
      <c r="E51" s="92">
        <v>246</v>
      </c>
      <c r="F51" s="92" t="s">
        <v>10</v>
      </c>
      <c r="G51" s="92" t="s">
        <v>10</v>
      </c>
      <c r="H51" s="93">
        <v>80</v>
      </c>
      <c r="I51" s="93" t="s">
        <v>10</v>
      </c>
      <c r="J51" s="55">
        <v>326</v>
      </c>
      <c r="K51" s="53">
        <v>2</v>
      </c>
    </row>
    <row r="52" spans="1:11" x14ac:dyDescent="0.25">
      <c r="A52" s="51" t="s">
        <v>155</v>
      </c>
      <c r="B52" s="27" t="s">
        <v>208</v>
      </c>
      <c r="C52" s="27" t="s">
        <v>188</v>
      </c>
      <c r="D52" s="42" t="s">
        <v>11</v>
      </c>
      <c r="E52" s="92">
        <v>175</v>
      </c>
      <c r="F52" s="92">
        <v>131</v>
      </c>
      <c r="G52" s="92" t="s">
        <v>10</v>
      </c>
      <c r="H52" s="93">
        <v>15</v>
      </c>
      <c r="I52" s="93">
        <v>5</v>
      </c>
      <c r="J52" s="55">
        <v>326</v>
      </c>
      <c r="K52" s="53">
        <v>4</v>
      </c>
    </row>
    <row r="53" spans="1:11" x14ac:dyDescent="0.25">
      <c r="A53" s="51" t="s">
        <v>156</v>
      </c>
      <c r="B53" s="27" t="s">
        <v>84</v>
      </c>
      <c r="C53" s="27" t="s">
        <v>114</v>
      </c>
      <c r="D53" s="42" t="s">
        <v>11</v>
      </c>
      <c r="E53" s="92">
        <v>124</v>
      </c>
      <c r="F53" s="92">
        <v>119</v>
      </c>
      <c r="G53" s="92" t="s">
        <v>10</v>
      </c>
      <c r="H53" s="93">
        <v>48</v>
      </c>
      <c r="I53" s="93">
        <v>32</v>
      </c>
      <c r="J53" s="55">
        <v>323</v>
      </c>
      <c r="K53" s="53">
        <v>4</v>
      </c>
    </row>
    <row r="54" spans="1:11" x14ac:dyDescent="0.25">
      <c r="A54" s="51" t="s">
        <v>157</v>
      </c>
      <c r="B54" s="27" t="s">
        <v>624</v>
      </c>
      <c r="C54" s="27" t="s">
        <v>623</v>
      </c>
      <c r="D54" s="42" t="s">
        <v>11</v>
      </c>
      <c r="E54" s="92">
        <v>194</v>
      </c>
      <c r="F54" s="92" t="s">
        <v>10</v>
      </c>
      <c r="G54" s="92" t="s">
        <v>10</v>
      </c>
      <c r="H54" s="93">
        <v>111</v>
      </c>
      <c r="I54" s="93" t="s">
        <v>10</v>
      </c>
      <c r="J54" s="55">
        <v>305</v>
      </c>
      <c r="K54" s="53">
        <v>2</v>
      </c>
    </row>
    <row r="55" spans="1:11" x14ac:dyDescent="0.25">
      <c r="A55" s="51" t="s">
        <v>158</v>
      </c>
      <c r="B55" s="27" t="s">
        <v>422</v>
      </c>
      <c r="C55" s="27" t="s">
        <v>108</v>
      </c>
      <c r="D55" s="42" t="s">
        <v>11</v>
      </c>
      <c r="E55" s="92">
        <v>216</v>
      </c>
      <c r="F55" s="92" t="s">
        <v>10</v>
      </c>
      <c r="G55" s="92" t="s">
        <v>10</v>
      </c>
      <c r="H55" s="93">
        <v>85</v>
      </c>
      <c r="I55" s="93" t="s">
        <v>10</v>
      </c>
      <c r="J55" s="55">
        <v>301</v>
      </c>
      <c r="K55" s="53">
        <v>2</v>
      </c>
    </row>
    <row r="56" spans="1:11" x14ac:dyDescent="0.25">
      <c r="A56" s="51" t="s">
        <v>159</v>
      </c>
      <c r="B56" s="27" t="s">
        <v>261</v>
      </c>
      <c r="C56" s="27" t="s">
        <v>241</v>
      </c>
      <c r="D56" s="42" t="s">
        <v>11</v>
      </c>
      <c r="E56" s="92">
        <v>174</v>
      </c>
      <c r="F56" s="92">
        <v>124</v>
      </c>
      <c r="G56" s="92" t="s">
        <v>10</v>
      </c>
      <c r="H56" s="93" t="s">
        <v>10</v>
      </c>
      <c r="I56" s="93" t="s">
        <v>10</v>
      </c>
      <c r="J56" s="55">
        <v>298</v>
      </c>
      <c r="K56" s="53">
        <v>2</v>
      </c>
    </row>
    <row r="57" spans="1:11" x14ac:dyDescent="0.25">
      <c r="A57" s="51" t="s">
        <v>160</v>
      </c>
      <c r="B57" s="27" t="s">
        <v>252</v>
      </c>
      <c r="C57" s="27" t="s">
        <v>114</v>
      </c>
      <c r="D57" s="42" t="s">
        <v>11</v>
      </c>
      <c r="E57" s="92">
        <v>165</v>
      </c>
      <c r="F57" s="92" t="s">
        <v>10</v>
      </c>
      <c r="G57" s="92" t="s">
        <v>10</v>
      </c>
      <c r="H57" s="93">
        <v>120</v>
      </c>
      <c r="I57" s="93" t="s">
        <v>10</v>
      </c>
      <c r="J57" s="55">
        <v>285</v>
      </c>
      <c r="K57" s="53">
        <v>2</v>
      </c>
    </row>
    <row r="58" spans="1:11" x14ac:dyDescent="0.25">
      <c r="A58" s="51" t="s">
        <v>161</v>
      </c>
      <c r="B58" s="27" t="s">
        <v>205</v>
      </c>
      <c r="C58" s="27" t="s">
        <v>188</v>
      </c>
      <c r="D58" s="42" t="s">
        <v>11</v>
      </c>
      <c r="E58" s="92">
        <v>185</v>
      </c>
      <c r="F58" s="92">
        <v>90</v>
      </c>
      <c r="G58" s="92" t="s">
        <v>10</v>
      </c>
      <c r="H58" s="93">
        <v>8</v>
      </c>
      <c r="I58" s="93" t="s">
        <v>10</v>
      </c>
      <c r="J58" s="55">
        <v>283</v>
      </c>
      <c r="K58" s="53">
        <v>3</v>
      </c>
    </row>
    <row r="59" spans="1:11" x14ac:dyDescent="0.25">
      <c r="A59" s="51" t="s">
        <v>162</v>
      </c>
      <c r="B59" s="27" t="s">
        <v>259</v>
      </c>
      <c r="C59" s="27" t="s">
        <v>237</v>
      </c>
      <c r="D59" s="42" t="s">
        <v>11</v>
      </c>
      <c r="E59" s="92">
        <v>146</v>
      </c>
      <c r="F59" s="92">
        <v>135</v>
      </c>
      <c r="G59" s="92" t="s">
        <v>10</v>
      </c>
      <c r="H59" s="93" t="s">
        <v>10</v>
      </c>
      <c r="I59" s="93" t="s">
        <v>10</v>
      </c>
      <c r="J59" s="55">
        <v>281</v>
      </c>
      <c r="K59" s="53">
        <v>2</v>
      </c>
    </row>
    <row r="60" spans="1:11" x14ac:dyDescent="0.25">
      <c r="A60" s="51" t="s">
        <v>163</v>
      </c>
      <c r="B60" s="13" t="s">
        <v>267</v>
      </c>
      <c r="C60" s="13" t="s">
        <v>268</v>
      </c>
      <c r="D60" s="72" t="s">
        <v>11</v>
      </c>
      <c r="E60" s="92">
        <v>118</v>
      </c>
      <c r="F60" s="92">
        <v>69</v>
      </c>
      <c r="G60" s="92" t="s">
        <v>10</v>
      </c>
      <c r="H60" s="93">
        <v>79</v>
      </c>
      <c r="I60" s="93" t="s">
        <v>10</v>
      </c>
      <c r="J60" s="55">
        <v>266</v>
      </c>
      <c r="K60" s="53">
        <v>3</v>
      </c>
    </row>
    <row r="61" spans="1:11" x14ac:dyDescent="0.25">
      <c r="A61" s="51" t="s">
        <v>164</v>
      </c>
      <c r="B61" s="13" t="s">
        <v>270</v>
      </c>
      <c r="C61" s="13" t="s">
        <v>237</v>
      </c>
      <c r="D61" s="72" t="s">
        <v>11</v>
      </c>
      <c r="E61" s="92">
        <v>112</v>
      </c>
      <c r="F61" s="92">
        <v>99</v>
      </c>
      <c r="G61" s="92" t="s">
        <v>10</v>
      </c>
      <c r="H61" s="93">
        <v>54</v>
      </c>
      <c r="I61" s="93" t="s">
        <v>10</v>
      </c>
      <c r="J61" s="55">
        <v>265</v>
      </c>
      <c r="K61" s="53">
        <v>3</v>
      </c>
    </row>
    <row r="62" spans="1:11" x14ac:dyDescent="0.25">
      <c r="A62" s="51" t="s">
        <v>165</v>
      </c>
      <c r="B62" s="13" t="s">
        <v>82</v>
      </c>
      <c r="C62" s="13" t="s">
        <v>108</v>
      </c>
      <c r="D62" s="72" t="s">
        <v>11</v>
      </c>
      <c r="E62" s="92">
        <v>232</v>
      </c>
      <c r="F62" s="92" t="s">
        <v>10</v>
      </c>
      <c r="G62" s="92" t="s">
        <v>10</v>
      </c>
      <c r="H62" s="93">
        <v>29</v>
      </c>
      <c r="I62" s="93" t="s">
        <v>10</v>
      </c>
      <c r="J62" s="55">
        <v>261</v>
      </c>
      <c r="K62" s="53">
        <v>2</v>
      </c>
    </row>
    <row r="63" spans="1:11" x14ac:dyDescent="0.25">
      <c r="A63" s="51" t="s">
        <v>166</v>
      </c>
      <c r="B63" s="13" t="s">
        <v>113</v>
      </c>
      <c r="C63" s="13" t="s">
        <v>108</v>
      </c>
      <c r="D63" s="72" t="s">
        <v>11</v>
      </c>
      <c r="E63" s="92">
        <v>141</v>
      </c>
      <c r="F63" s="92" t="s">
        <v>10</v>
      </c>
      <c r="G63" s="92" t="s">
        <v>10</v>
      </c>
      <c r="H63" s="93">
        <v>51</v>
      </c>
      <c r="I63" s="93">
        <v>45</v>
      </c>
      <c r="J63" s="55">
        <v>237</v>
      </c>
      <c r="K63" s="53">
        <v>3</v>
      </c>
    </row>
    <row r="64" spans="1:11" x14ac:dyDescent="0.25">
      <c r="A64" s="51" t="s">
        <v>167</v>
      </c>
      <c r="B64" s="13" t="s">
        <v>274</v>
      </c>
      <c r="C64" s="13" t="s">
        <v>268</v>
      </c>
      <c r="D64" s="72" t="s">
        <v>11</v>
      </c>
      <c r="E64" s="92">
        <v>111</v>
      </c>
      <c r="F64" s="92">
        <v>88</v>
      </c>
      <c r="G64" s="92" t="s">
        <v>10</v>
      </c>
      <c r="H64" s="93">
        <v>34</v>
      </c>
      <c r="I64" s="93" t="s">
        <v>10</v>
      </c>
      <c r="J64" s="55">
        <v>233</v>
      </c>
      <c r="K64" s="53">
        <v>3</v>
      </c>
    </row>
    <row r="65" spans="1:11" x14ac:dyDescent="0.25">
      <c r="A65" s="51" t="s">
        <v>168</v>
      </c>
      <c r="B65" s="13" t="s">
        <v>120</v>
      </c>
      <c r="C65" s="13" t="s">
        <v>128</v>
      </c>
      <c r="D65" s="72" t="s">
        <v>11</v>
      </c>
      <c r="E65" s="92">
        <v>126</v>
      </c>
      <c r="F65" s="92">
        <v>91</v>
      </c>
      <c r="G65" s="92" t="s">
        <v>10</v>
      </c>
      <c r="H65" s="93">
        <v>14</v>
      </c>
      <c r="I65" s="93" t="s">
        <v>10</v>
      </c>
      <c r="J65" s="55">
        <v>231</v>
      </c>
      <c r="K65" s="53">
        <v>3</v>
      </c>
    </row>
    <row r="66" spans="1:11" x14ac:dyDescent="0.25">
      <c r="A66" s="51" t="s">
        <v>169</v>
      </c>
      <c r="B66" s="13" t="s">
        <v>625</v>
      </c>
      <c r="C66" s="13" t="s">
        <v>623</v>
      </c>
      <c r="D66" s="72" t="s">
        <v>11</v>
      </c>
      <c r="E66" s="92">
        <v>130</v>
      </c>
      <c r="F66" s="92" t="s">
        <v>10</v>
      </c>
      <c r="G66" s="92" t="s">
        <v>10</v>
      </c>
      <c r="H66" s="93">
        <v>99</v>
      </c>
      <c r="I66" s="93" t="s">
        <v>10</v>
      </c>
      <c r="J66" s="55">
        <v>229</v>
      </c>
      <c r="K66" s="53">
        <v>2</v>
      </c>
    </row>
    <row r="67" spans="1:11" x14ac:dyDescent="0.25">
      <c r="A67" s="51" t="s">
        <v>171</v>
      </c>
      <c r="B67" s="13" t="s">
        <v>819</v>
      </c>
      <c r="C67" s="13" t="s">
        <v>246</v>
      </c>
      <c r="D67" s="72" t="s">
        <v>11</v>
      </c>
      <c r="E67" s="92">
        <v>220</v>
      </c>
      <c r="F67" s="92" t="s">
        <v>10</v>
      </c>
      <c r="G67" s="92" t="s">
        <v>10</v>
      </c>
      <c r="H67" s="93" t="s">
        <v>10</v>
      </c>
      <c r="I67" s="93" t="s">
        <v>10</v>
      </c>
      <c r="J67" s="55">
        <v>220</v>
      </c>
      <c r="K67" s="53">
        <v>1</v>
      </c>
    </row>
    <row r="68" spans="1:11" x14ac:dyDescent="0.25">
      <c r="A68" s="51" t="s">
        <v>172</v>
      </c>
      <c r="B68" s="13" t="s">
        <v>191</v>
      </c>
      <c r="C68" s="13" t="s">
        <v>188</v>
      </c>
      <c r="D68" s="72" t="s">
        <v>11</v>
      </c>
      <c r="E68" s="92" t="s">
        <v>10</v>
      </c>
      <c r="F68" s="92" t="s">
        <v>10</v>
      </c>
      <c r="G68" s="92" t="s">
        <v>10</v>
      </c>
      <c r="H68" s="93">
        <v>110</v>
      </c>
      <c r="I68" s="93">
        <v>109</v>
      </c>
      <c r="J68" s="55">
        <v>219</v>
      </c>
      <c r="K68" s="53">
        <v>2</v>
      </c>
    </row>
    <row r="69" spans="1:11" x14ac:dyDescent="0.25">
      <c r="A69" s="51" t="s">
        <v>173</v>
      </c>
      <c r="B69" s="13" t="s">
        <v>629</v>
      </c>
      <c r="C69" s="13" t="s">
        <v>623</v>
      </c>
      <c r="D69" s="72" t="s">
        <v>11</v>
      </c>
      <c r="E69" s="92">
        <v>142</v>
      </c>
      <c r="F69" s="92" t="s">
        <v>10</v>
      </c>
      <c r="G69" s="92" t="s">
        <v>10</v>
      </c>
      <c r="H69" s="93">
        <v>65</v>
      </c>
      <c r="I69" s="93" t="s">
        <v>10</v>
      </c>
      <c r="J69" s="55">
        <v>207</v>
      </c>
      <c r="K69" s="53">
        <v>2</v>
      </c>
    </row>
    <row r="70" spans="1:11" x14ac:dyDescent="0.25">
      <c r="A70" s="51" t="s">
        <v>174</v>
      </c>
      <c r="B70" s="13" t="s">
        <v>200</v>
      </c>
      <c r="C70" s="13" t="s">
        <v>188</v>
      </c>
      <c r="D70" s="72" t="s">
        <v>11</v>
      </c>
      <c r="E70" s="92">
        <v>113</v>
      </c>
      <c r="F70" s="92" t="s">
        <v>10</v>
      </c>
      <c r="G70" s="92" t="s">
        <v>10</v>
      </c>
      <c r="H70" s="93">
        <v>48</v>
      </c>
      <c r="I70" s="93">
        <v>46</v>
      </c>
      <c r="J70" s="55">
        <v>207</v>
      </c>
      <c r="K70" s="53">
        <v>3</v>
      </c>
    </row>
    <row r="71" spans="1:11" x14ac:dyDescent="0.25">
      <c r="A71" s="51" t="s">
        <v>175</v>
      </c>
      <c r="B71" s="13" t="s">
        <v>820</v>
      </c>
      <c r="C71" s="13" t="s">
        <v>237</v>
      </c>
      <c r="D71" s="72" t="s">
        <v>11</v>
      </c>
      <c r="E71" s="92">
        <v>195</v>
      </c>
      <c r="F71" s="92" t="s">
        <v>10</v>
      </c>
      <c r="G71" s="92" t="s">
        <v>10</v>
      </c>
      <c r="H71" s="93" t="s">
        <v>10</v>
      </c>
      <c r="I71" s="93" t="s">
        <v>10</v>
      </c>
      <c r="J71" s="55">
        <v>195</v>
      </c>
      <c r="K71" s="53">
        <v>1</v>
      </c>
    </row>
    <row r="72" spans="1:11" x14ac:dyDescent="0.25">
      <c r="A72" s="51" t="s">
        <v>176</v>
      </c>
      <c r="B72" s="13" t="s">
        <v>461</v>
      </c>
      <c r="C72" s="13" t="s">
        <v>233</v>
      </c>
      <c r="D72" s="72" t="s">
        <v>11</v>
      </c>
      <c r="E72" s="92">
        <v>194</v>
      </c>
      <c r="F72" s="92" t="s">
        <v>10</v>
      </c>
      <c r="G72" s="92" t="s">
        <v>10</v>
      </c>
      <c r="H72" s="93" t="s">
        <v>10</v>
      </c>
      <c r="I72" s="93" t="s">
        <v>10</v>
      </c>
      <c r="J72" s="55">
        <v>194</v>
      </c>
      <c r="K72" s="53">
        <v>1</v>
      </c>
    </row>
    <row r="73" spans="1:11" x14ac:dyDescent="0.25">
      <c r="A73" s="51" t="s">
        <v>177</v>
      </c>
      <c r="B73" s="13" t="s">
        <v>796</v>
      </c>
      <c r="C73" s="13" t="s">
        <v>797</v>
      </c>
      <c r="D73" s="72" t="s">
        <v>11</v>
      </c>
      <c r="E73" s="92">
        <v>115</v>
      </c>
      <c r="F73" s="92" t="s">
        <v>10</v>
      </c>
      <c r="G73" s="92" t="s">
        <v>10</v>
      </c>
      <c r="H73" s="93">
        <v>73</v>
      </c>
      <c r="I73" s="93" t="s">
        <v>10</v>
      </c>
      <c r="J73" s="55">
        <v>188</v>
      </c>
      <c r="K73" s="53">
        <v>2</v>
      </c>
    </row>
    <row r="74" spans="1:11" x14ac:dyDescent="0.25">
      <c r="A74" s="51" t="s">
        <v>178</v>
      </c>
      <c r="B74" s="13" t="s">
        <v>628</v>
      </c>
      <c r="C74" s="13" t="s">
        <v>623</v>
      </c>
      <c r="D74" s="72" t="s">
        <v>11</v>
      </c>
      <c r="E74" s="92">
        <v>101</v>
      </c>
      <c r="F74" s="92" t="s">
        <v>10</v>
      </c>
      <c r="G74" s="92" t="s">
        <v>10</v>
      </c>
      <c r="H74" s="93">
        <v>72</v>
      </c>
      <c r="I74" s="93" t="s">
        <v>10</v>
      </c>
      <c r="J74" s="55">
        <v>173</v>
      </c>
      <c r="K74" s="53">
        <v>2</v>
      </c>
    </row>
    <row r="75" spans="1:11" x14ac:dyDescent="0.25">
      <c r="A75" s="51" t="s">
        <v>179</v>
      </c>
      <c r="B75" s="13" t="s">
        <v>821</v>
      </c>
      <c r="C75" s="13" t="s">
        <v>241</v>
      </c>
      <c r="D75" s="72" t="s">
        <v>11</v>
      </c>
      <c r="E75" s="92">
        <v>166</v>
      </c>
      <c r="F75" s="92" t="s">
        <v>10</v>
      </c>
      <c r="G75" s="92" t="s">
        <v>10</v>
      </c>
      <c r="H75" s="93" t="s">
        <v>10</v>
      </c>
      <c r="I75" s="93" t="s">
        <v>10</v>
      </c>
      <c r="J75" s="55">
        <v>166</v>
      </c>
      <c r="K75" s="53">
        <v>1</v>
      </c>
    </row>
    <row r="76" spans="1:11" x14ac:dyDescent="0.25">
      <c r="A76" s="51" t="s">
        <v>180</v>
      </c>
      <c r="B76" s="13" t="s">
        <v>636</v>
      </c>
      <c r="C76" s="13" t="s">
        <v>619</v>
      </c>
      <c r="D76" s="72" t="s">
        <v>11</v>
      </c>
      <c r="E76" s="92">
        <v>132</v>
      </c>
      <c r="F76" s="92" t="s">
        <v>10</v>
      </c>
      <c r="G76" s="92" t="s">
        <v>10</v>
      </c>
      <c r="H76" s="93">
        <v>33</v>
      </c>
      <c r="I76" s="93" t="s">
        <v>10</v>
      </c>
      <c r="J76" s="55">
        <v>165</v>
      </c>
      <c r="K76" s="53">
        <v>2</v>
      </c>
    </row>
    <row r="77" spans="1:11" x14ac:dyDescent="0.25">
      <c r="A77" s="51" t="s">
        <v>181</v>
      </c>
      <c r="B77" s="13" t="s">
        <v>462</v>
      </c>
      <c r="C77" s="13" t="s">
        <v>470</v>
      </c>
      <c r="D77" s="72" t="s">
        <v>11</v>
      </c>
      <c r="E77" s="92">
        <v>162</v>
      </c>
      <c r="F77" s="92" t="s">
        <v>10</v>
      </c>
      <c r="G77" s="92" t="s">
        <v>10</v>
      </c>
      <c r="H77" s="93" t="s">
        <v>10</v>
      </c>
      <c r="I77" s="93" t="s">
        <v>10</v>
      </c>
      <c r="J77" s="55">
        <v>162</v>
      </c>
      <c r="K77" s="53">
        <v>1</v>
      </c>
    </row>
    <row r="78" spans="1:11" x14ac:dyDescent="0.25">
      <c r="A78" s="51" t="s">
        <v>182</v>
      </c>
      <c r="B78" s="13" t="s">
        <v>822</v>
      </c>
      <c r="C78" s="13" t="s">
        <v>241</v>
      </c>
      <c r="D78" s="72" t="s">
        <v>11</v>
      </c>
      <c r="E78" s="92">
        <v>154</v>
      </c>
      <c r="F78" s="92" t="s">
        <v>10</v>
      </c>
      <c r="G78" s="92" t="s">
        <v>10</v>
      </c>
      <c r="H78" s="93" t="s">
        <v>10</v>
      </c>
      <c r="I78" s="93" t="s">
        <v>10</v>
      </c>
      <c r="J78" s="55">
        <v>154</v>
      </c>
      <c r="K78" s="53">
        <v>1</v>
      </c>
    </row>
    <row r="79" spans="1:11" x14ac:dyDescent="0.25">
      <c r="A79" s="51" t="s">
        <v>183</v>
      </c>
      <c r="B79" s="13" t="s">
        <v>823</v>
      </c>
      <c r="C79" s="13" t="s">
        <v>470</v>
      </c>
      <c r="D79" s="72" t="s">
        <v>11</v>
      </c>
      <c r="E79" s="92">
        <v>148</v>
      </c>
      <c r="F79" s="92" t="s">
        <v>10</v>
      </c>
      <c r="G79" s="92" t="s">
        <v>10</v>
      </c>
      <c r="H79" s="93" t="s">
        <v>10</v>
      </c>
      <c r="I79" s="93" t="s">
        <v>10</v>
      </c>
      <c r="J79" s="55">
        <v>148</v>
      </c>
      <c r="K79" s="53">
        <v>1</v>
      </c>
    </row>
    <row r="80" spans="1:11" x14ac:dyDescent="0.25">
      <c r="A80" s="51" t="s">
        <v>184</v>
      </c>
      <c r="B80" s="13" t="s">
        <v>511</v>
      </c>
      <c r="C80" s="13" t="s">
        <v>512</v>
      </c>
      <c r="D80" s="72" t="s">
        <v>11</v>
      </c>
      <c r="E80" s="92">
        <v>137</v>
      </c>
      <c r="F80" s="92" t="s">
        <v>10</v>
      </c>
      <c r="G80" s="92" t="s">
        <v>10</v>
      </c>
      <c r="H80" s="93">
        <v>5</v>
      </c>
      <c r="I80" s="93" t="s">
        <v>10</v>
      </c>
      <c r="J80" s="55">
        <v>142</v>
      </c>
      <c r="K80" s="53">
        <v>2</v>
      </c>
    </row>
    <row r="81" spans="1:11" x14ac:dyDescent="0.25">
      <c r="A81" s="51" t="s">
        <v>185</v>
      </c>
      <c r="B81" s="13" t="s">
        <v>202</v>
      </c>
      <c r="C81" s="13" t="s">
        <v>188</v>
      </c>
      <c r="D81" s="72" t="s">
        <v>11</v>
      </c>
      <c r="E81" s="92">
        <v>94</v>
      </c>
      <c r="F81" s="92" t="s">
        <v>10</v>
      </c>
      <c r="G81" s="92" t="s">
        <v>10</v>
      </c>
      <c r="H81" s="93">
        <v>33</v>
      </c>
      <c r="I81" s="93">
        <v>11</v>
      </c>
      <c r="J81" s="55">
        <v>138</v>
      </c>
      <c r="K81" s="53">
        <v>3</v>
      </c>
    </row>
    <row r="82" spans="1:11" x14ac:dyDescent="0.25">
      <c r="A82" s="51" t="s">
        <v>186</v>
      </c>
      <c r="B82" s="13" t="s">
        <v>747</v>
      </c>
      <c r="C82" s="13" t="s">
        <v>619</v>
      </c>
      <c r="D82" s="72" t="s">
        <v>11</v>
      </c>
      <c r="E82" s="92">
        <v>136</v>
      </c>
      <c r="F82" s="92" t="s">
        <v>10</v>
      </c>
      <c r="G82" s="92" t="s">
        <v>10</v>
      </c>
      <c r="H82" s="93" t="s">
        <v>10</v>
      </c>
      <c r="I82" s="93" t="s">
        <v>10</v>
      </c>
      <c r="J82" s="55">
        <v>136</v>
      </c>
      <c r="K82" s="53">
        <v>1</v>
      </c>
    </row>
    <row r="83" spans="1:11" x14ac:dyDescent="0.25">
      <c r="A83" s="51" t="s">
        <v>213</v>
      </c>
      <c r="B83" s="13" t="s">
        <v>187</v>
      </c>
      <c r="C83" s="13" t="s">
        <v>188</v>
      </c>
      <c r="D83" s="72" t="s">
        <v>11</v>
      </c>
      <c r="E83" s="92" t="s">
        <v>10</v>
      </c>
      <c r="F83" s="92" t="s">
        <v>10</v>
      </c>
      <c r="G83" s="92" t="s">
        <v>10</v>
      </c>
      <c r="H83" s="93">
        <v>92</v>
      </c>
      <c r="I83" s="93">
        <v>44</v>
      </c>
      <c r="J83" s="55">
        <v>136</v>
      </c>
      <c r="K83" s="53">
        <v>2</v>
      </c>
    </row>
    <row r="84" spans="1:11" x14ac:dyDescent="0.25">
      <c r="A84" s="51" t="s">
        <v>214</v>
      </c>
      <c r="B84" s="13" t="s">
        <v>748</v>
      </c>
      <c r="C84" s="13" t="s">
        <v>623</v>
      </c>
      <c r="D84" s="72" t="s">
        <v>11</v>
      </c>
      <c r="E84" s="92">
        <v>134</v>
      </c>
      <c r="F84" s="92" t="s">
        <v>10</v>
      </c>
      <c r="G84" s="92" t="s">
        <v>10</v>
      </c>
      <c r="H84" s="93" t="s">
        <v>10</v>
      </c>
      <c r="I84" s="93" t="s">
        <v>10</v>
      </c>
      <c r="J84" s="55">
        <v>134</v>
      </c>
      <c r="K84" s="53">
        <v>1</v>
      </c>
    </row>
    <row r="85" spans="1:11" x14ac:dyDescent="0.25">
      <c r="A85" s="51" t="s">
        <v>215</v>
      </c>
      <c r="B85" s="13" t="s">
        <v>96</v>
      </c>
      <c r="C85" s="13" t="s">
        <v>110</v>
      </c>
      <c r="D85" s="72" t="s">
        <v>11</v>
      </c>
      <c r="E85" s="92">
        <v>79</v>
      </c>
      <c r="F85" s="92" t="s">
        <v>10</v>
      </c>
      <c r="G85" s="92" t="s">
        <v>10</v>
      </c>
      <c r="H85" s="93">
        <v>42</v>
      </c>
      <c r="I85" s="93">
        <v>12</v>
      </c>
      <c r="J85" s="55">
        <v>133</v>
      </c>
      <c r="K85" s="53">
        <v>3</v>
      </c>
    </row>
    <row r="86" spans="1:11" x14ac:dyDescent="0.25">
      <c r="A86" s="51" t="s">
        <v>216</v>
      </c>
      <c r="B86" s="13" t="s">
        <v>837</v>
      </c>
      <c r="C86" s="13" t="s">
        <v>233</v>
      </c>
      <c r="D86" s="72" t="s">
        <v>11</v>
      </c>
      <c r="E86" s="92" t="s">
        <v>10</v>
      </c>
      <c r="F86" s="92" t="s">
        <v>10</v>
      </c>
      <c r="G86" s="92" t="s">
        <v>10</v>
      </c>
      <c r="H86" s="93">
        <v>130</v>
      </c>
      <c r="I86" s="93" t="s">
        <v>10</v>
      </c>
      <c r="J86" s="55">
        <v>130</v>
      </c>
      <c r="K86" s="53">
        <v>1</v>
      </c>
    </row>
    <row r="87" spans="1:11" x14ac:dyDescent="0.25">
      <c r="A87" s="51" t="s">
        <v>217</v>
      </c>
      <c r="B87" s="13" t="s">
        <v>818</v>
      </c>
      <c r="C87" s="13" t="s">
        <v>812</v>
      </c>
      <c r="D87" s="72" t="s">
        <v>11</v>
      </c>
      <c r="E87" s="92">
        <v>127</v>
      </c>
      <c r="F87" s="92" t="s">
        <v>10</v>
      </c>
      <c r="G87" s="92" t="s">
        <v>10</v>
      </c>
      <c r="H87" s="93">
        <v>1</v>
      </c>
      <c r="I87" s="93" t="s">
        <v>10</v>
      </c>
      <c r="J87" s="55">
        <v>128</v>
      </c>
      <c r="K87" s="53">
        <v>2</v>
      </c>
    </row>
    <row r="88" spans="1:11" x14ac:dyDescent="0.25">
      <c r="A88" s="51" t="s">
        <v>218</v>
      </c>
      <c r="B88" s="13" t="s">
        <v>622</v>
      </c>
      <c r="C88" s="13" t="s">
        <v>623</v>
      </c>
      <c r="D88" s="72" t="s">
        <v>11</v>
      </c>
      <c r="E88" s="92" t="s">
        <v>10</v>
      </c>
      <c r="F88" s="92" t="s">
        <v>10</v>
      </c>
      <c r="G88" s="92" t="s">
        <v>10</v>
      </c>
      <c r="H88" s="93">
        <v>126</v>
      </c>
      <c r="I88" s="93" t="s">
        <v>10</v>
      </c>
      <c r="J88" s="55">
        <v>126</v>
      </c>
      <c r="K88" s="53">
        <v>1</v>
      </c>
    </row>
    <row r="89" spans="1:11" x14ac:dyDescent="0.25">
      <c r="A89" s="51" t="s">
        <v>219</v>
      </c>
      <c r="B89" s="13" t="s">
        <v>824</v>
      </c>
      <c r="C89" s="13" t="s">
        <v>241</v>
      </c>
      <c r="D89" s="72" t="s">
        <v>11</v>
      </c>
      <c r="E89" s="92">
        <v>113</v>
      </c>
      <c r="F89" s="92" t="s">
        <v>10</v>
      </c>
      <c r="G89" s="92" t="s">
        <v>10</v>
      </c>
      <c r="H89" s="93" t="s">
        <v>10</v>
      </c>
      <c r="I89" s="93" t="s">
        <v>10</v>
      </c>
      <c r="J89" s="55">
        <v>113</v>
      </c>
      <c r="K89" s="53">
        <v>1</v>
      </c>
    </row>
    <row r="90" spans="1:11" x14ac:dyDescent="0.25">
      <c r="A90" s="51" t="s">
        <v>220</v>
      </c>
      <c r="B90" s="13" t="s">
        <v>125</v>
      </c>
      <c r="C90" s="13" t="s">
        <v>188</v>
      </c>
      <c r="D90" s="72" t="s">
        <v>11</v>
      </c>
      <c r="E90" s="92">
        <v>76</v>
      </c>
      <c r="F90" s="92" t="s">
        <v>10</v>
      </c>
      <c r="G90" s="92" t="s">
        <v>10</v>
      </c>
      <c r="H90" s="93">
        <v>12</v>
      </c>
      <c r="I90" s="93">
        <v>4</v>
      </c>
      <c r="J90" s="55">
        <v>92</v>
      </c>
      <c r="K90" s="53">
        <v>3</v>
      </c>
    </row>
    <row r="91" spans="1:11" x14ac:dyDescent="0.25">
      <c r="A91" s="51" t="s">
        <v>282</v>
      </c>
      <c r="B91" s="13" t="s">
        <v>811</v>
      </c>
      <c r="C91" s="13" t="s">
        <v>812</v>
      </c>
      <c r="D91" s="72" t="s">
        <v>11</v>
      </c>
      <c r="E91" s="92">
        <v>79</v>
      </c>
      <c r="F91" s="92" t="s">
        <v>10</v>
      </c>
      <c r="G91" s="92" t="s">
        <v>10</v>
      </c>
      <c r="H91" s="93">
        <v>12</v>
      </c>
      <c r="I91" s="93" t="s">
        <v>10</v>
      </c>
      <c r="J91" s="55">
        <v>91</v>
      </c>
      <c r="K91" s="53">
        <v>2</v>
      </c>
    </row>
    <row r="92" spans="1:11" x14ac:dyDescent="0.25">
      <c r="A92" s="51" t="s">
        <v>312</v>
      </c>
      <c r="B92" s="13" t="s">
        <v>555</v>
      </c>
      <c r="C92" s="13" t="s">
        <v>620</v>
      </c>
      <c r="D92" s="72" t="s">
        <v>11</v>
      </c>
      <c r="E92" s="92" t="s">
        <v>10</v>
      </c>
      <c r="F92" s="92" t="s">
        <v>10</v>
      </c>
      <c r="G92" s="92" t="s">
        <v>10</v>
      </c>
      <c r="H92" s="93">
        <v>48</v>
      </c>
      <c r="I92" s="93">
        <v>38</v>
      </c>
      <c r="J92" s="55">
        <v>86</v>
      </c>
      <c r="K92" s="53">
        <v>2</v>
      </c>
    </row>
    <row r="93" spans="1:11" x14ac:dyDescent="0.25">
      <c r="A93" s="51" t="s">
        <v>313</v>
      </c>
      <c r="B93" s="13" t="s">
        <v>69</v>
      </c>
      <c r="C93" s="13" t="s">
        <v>61</v>
      </c>
      <c r="D93" s="72" t="s">
        <v>11</v>
      </c>
      <c r="E93" s="92">
        <v>59</v>
      </c>
      <c r="F93" s="92" t="s">
        <v>10</v>
      </c>
      <c r="G93" s="92" t="s">
        <v>10</v>
      </c>
      <c r="H93" s="93">
        <v>14</v>
      </c>
      <c r="I93" s="93">
        <v>12</v>
      </c>
      <c r="J93" s="55">
        <v>85</v>
      </c>
      <c r="K93" s="53">
        <v>3</v>
      </c>
    </row>
    <row r="94" spans="1:11" x14ac:dyDescent="0.25">
      <c r="A94" s="51" t="s">
        <v>314</v>
      </c>
      <c r="B94" s="13" t="s">
        <v>464</v>
      </c>
      <c r="C94" s="13" t="s">
        <v>268</v>
      </c>
      <c r="D94" s="72" t="s">
        <v>11</v>
      </c>
      <c r="E94" s="92">
        <v>83</v>
      </c>
      <c r="F94" s="92" t="s">
        <v>10</v>
      </c>
      <c r="G94" s="92" t="s">
        <v>10</v>
      </c>
      <c r="H94" s="93" t="s">
        <v>10</v>
      </c>
      <c r="I94" s="93" t="s">
        <v>10</v>
      </c>
      <c r="J94" s="55">
        <v>83</v>
      </c>
      <c r="K94" s="53">
        <v>1</v>
      </c>
    </row>
    <row r="95" spans="1:11" x14ac:dyDescent="0.25">
      <c r="A95" s="51" t="s">
        <v>315</v>
      </c>
      <c r="B95" s="13" t="s">
        <v>827</v>
      </c>
      <c r="C95" s="13" t="s">
        <v>233</v>
      </c>
      <c r="D95" s="72" t="s">
        <v>11</v>
      </c>
      <c r="E95" s="92">
        <v>81</v>
      </c>
      <c r="F95" s="92" t="s">
        <v>10</v>
      </c>
      <c r="G95" s="92" t="s">
        <v>10</v>
      </c>
      <c r="H95" s="93" t="s">
        <v>10</v>
      </c>
      <c r="I95" s="93" t="s">
        <v>10</v>
      </c>
      <c r="J95" s="55">
        <v>81</v>
      </c>
      <c r="K95" s="53">
        <v>1</v>
      </c>
    </row>
    <row r="96" spans="1:11" x14ac:dyDescent="0.25">
      <c r="A96" s="51" t="s">
        <v>316</v>
      </c>
      <c r="B96" s="13" t="s">
        <v>402</v>
      </c>
      <c r="C96" s="13" t="s">
        <v>115</v>
      </c>
      <c r="D96" s="72" t="s">
        <v>11</v>
      </c>
      <c r="E96" s="92" t="s">
        <v>10</v>
      </c>
      <c r="F96" s="92" t="s">
        <v>10</v>
      </c>
      <c r="G96" s="92" t="s">
        <v>10</v>
      </c>
      <c r="H96" s="93">
        <v>50</v>
      </c>
      <c r="I96" s="93">
        <v>28</v>
      </c>
      <c r="J96" s="55">
        <v>78</v>
      </c>
      <c r="K96" s="53">
        <v>2</v>
      </c>
    </row>
    <row r="97" spans="1:11" x14ac:dyDescent="0.25">
      <c r="A97" s="51" t="s">
        <v>317</v>
      </c>
      <c r="B97" s="13" t="s">
        <v>838</v>
      </c>
      <c r="C97" s="13" t="s">
        <v>233</v>
      </c>
      <c r="D97" s="72" t="s">
        <v>11</v>
      </c>
      <c r="E97" s="92" t="s">
        <v>10</v>
      </c>
      <c r="F97" s="92" t="s">
        <v>10</v>
      </c>
      <c r="G97" s="92" t="s">
        <v>10</v>
      </c>
      <c r="H97" s="93">
        <v>76</v>
      </c>
      <c r="I97" s="93" t="s">
        <v>10</v>
      </c>
      <c r="J97" s="55">
        <v>76</v>
      </c>
      <c r="K97" s="53">
        <v>1</v>
      </c>
    </row>
    <row r="98" spans="1:11" x14ac:dyDescent="0.25">
      <c r="A98" s="51" t="s">
        <v>318</v>
      </c>
      <c r="B98" s="13" t="s">
        <v>828</v>
      </c>
      <c r="C98" s="13" t="s">
        <v>241</v>
      </c>
      <c r="D98" s="72" t="s">
        <v>11</v>
      </c>
      <c r="E98" s="92">
        <v>75</v>
      </c>
      <c r="F98" s="92" t="s">
        <v>10</v>
      </c>
      <c r="G98" s="92" t="s">
        <v>10</v>
      </c>
      <c r="H98" s="93" t="s">
        <v>10</v>
      </c>
      <c r="I98" s="93" t="s">
        <v>10</v>
      </c>
      <c r="J98" s="55">
        <v>75</v>
      </c>
      <c r="K98" s="53">
        <v>1</v>
      </c>
    </row>
    <row r="99" spans="1:11" x14ac:dyDescent="0.25">
      <c r="A99" s="51" t="s">
        <v>319</v>
      </c>
      <c r="B99" s="13" t="s">
        <v>467</v>
      </c>
      <c r="C99" s="13" t="s">
        <v>469</v>
      </c>
      <c r="D99" s="72" t="s">
        <v>11</v>
      </c>
      <c r="E99" s="92">
        <v>75</v>
      </c>
      <c r="F99" s="92" t="s">
        <v>10</v>
      </c>
      <c r="G99" s="92" t="s">
        <v>10</v>
      </c>
      <c r="H99" s="93" t="s">
        <v>10</v>
      </c>
      <c r="I99" s="93" t="s">
        <v>10</v>
      </c>
      <c r="J99" s="55">
        <v>75</v>
      </c>
      <c r="K99" s="53">
        <v>1</v>
      </c>
    </row>
    <row r="100" spans="1:11" x14ac:dyDescent="0.25">
      <c r="A100" s="51" t="s">
        <v>320</v>
      </c>
      <c r="B100" s="13" t="s">
        <v>58</v>
      </c>
      <c r="C100" s="13" t="s">
        <v>59</v>
      </c>
      <c r="D100" s="72" t="s">
        <v>11</v>
      </c>
      <c r="E100" s="92" t="s">
        <v>10</v>
      </c>
      <c r="F100" s="92" t="s">
        <v>10</v>
      </c>
      <c r="G100" s="92" t="s">
        <v>10</v>
      </c>
      <c r="H100" s="93">
        <v>45</v>
      </c>
      <c r="I100" s="93">
        <v>27</v>
      </c>
      <c r="J100" s="55">
        <v>72</v>
      </c>
      <c r="K100" s="53">
        <v>2</v>
      </c>
    </row>
    <row r="101" spans="1:11" x14ac:dyDescent="0.25">
      <c r="A101" s="51" t="s">
        <v>321</v>
      </c>
      <c r="B101" s="13" t="s">
        <v>851</v>
      </c>
      <c r="C101" s="13" t="s">
        <v>619</v>
      </c>
      <c r="D101" s="72" t="s">
        <v>11</v>
      </c>
      <c r="E101" s="92" t="s">
        <v>10</v>
      </c>
      <c r="F101" s="92" t="s">
        <v>10</v>
      </c>
      <c r="G101" s="92" t="s">
        <v>10</v>
      </c>
      <c r="H101" s="93">
        <v>67</v>
      </c>
      <c r="I101" s="93" t="s">
        <v>10</v>
      </c>
      <c r="J101" s="55">
        <v>67</v>
      </c>
      <c r="K101" s="53">
        <v>1</v>
      </c>
    </row>
    <row r="102" spans="1:11" x14ac:dyDescent="0.25">
      <c r="A102" s="51" t="s">
        <v>322</v>
      </c>
      <c r="B102" s="13" t="s">
        <v>424</v>
      </c>
      <c r="C102" s="13" t="s">
        <v>237</v>
      </c>
      <c r="D102" s="72" t="s">
        <v>11</v>
      </c>
      <c r="E102" s="92" t="s">
        <v>10</v>
      </c>
      <c r="F102" s="92" t="s">
        <v>10</v>
      </c>
      <c r="G102" s="92" t="s">
        <v>10</v>
      </c>
      <c r="H102" s="93">
        <v>64</v>
      </c>
      <c r="I102" s="93" t="s">
        <v>10</v>
      </c>
      <c r="J102" s="55">
        <v>64</v>
      </c>
      <c r="K102" s="53">
        <v>1</v>
      </c>
    </row>
    <row r="103" spans="1:11" x14ac:dyDescent="0.25">
      <c r="A103" s="51" t="s">
        <v>323</v>
      </c>
      <c r="B103" s="13" t="s">
        <v>93</v>
      </c>
      <c r="C103" s="13" t="s">
        <v>115</v>
      </c>
      <c r="D103" s="72" t="s">
        <v>11</v>
      </c>
      <c r="E103" s="92" t="s">
        <v>10</v>
      </c>
      <c r="F103" s="92" t="s">
        <v>10</v>
      </c>
      <c r="G103" s="92" t="s">
        <v>10</v>
      </c>
      <c r="H103" s="93">
        <v>30</v>
      </c>
      <c r="I103" s="93">
        <v>22</v>
      </c>
      <c r="J103" s="55">
        <v>52</v>
      </c>
      <c r="K103" s="53">
        <v>2</v>
      </c>
    </row>
    <row r="104" spans="1:11" x14ac:dyDescent="0.25">
      <c r="A104" s="51" t="s">
        <v>324</v>
      </c>
      <c r="B104" s="13" t="s">
        <v>197</v>
      </c>
      <c r="C104" s="13" t="s">
        <v>188</v>
      </c>
      <c r="D104" s="72" t="s">
        <v>11</v>
      </c>
      <c r="E104" s="92" t="s">
        <v>10</v>
      </c>
      <c r="F104" s="92" t="s">
        <v>10</v>
      </c>
      <c r="G104" s="92" t="s">
        <v>10</v>
      </c>
      <c r="H104" s="93">
        <v>30</v>
      </c>
      <c r="I104" s="93">
        <v>18</v>
      </c>
      <c r="J104" s="55">
        <v>48</v>
      </c>
      <c r="K104" s="53">
        <v>2</v>
      </c>
    </row>
    <row r="105" spans="1:11" x14ac:dyDescent="0.25">
      <c r="A105" s="51" t="s">
        <v>325</v>
      </c>
      <c r="B105" s="13" t="s">
        <v>630</v>
      </c>
      <c r="C105" s="13" t="s">
        <v>237</v>
      </c>
      <c r="D105" s="72" t="s">
        <v>11</v>
      </c>
      <c r="E105" s="92" t="s">
        <v>10</v>
      </c>
      <c r="F105" s="92" t="s">
        <v>10</v>
      </c>
      <c r="G105" s="92" t="s">
        <v>10</v>
      </c>
      <c r="H105" s="93">
        <v>45</v>
      </c>
      <c r="I105" s="93" t="s">
        <v>10</v>
      </c>
      <c r="J105" s="55">
        <v>45</v>
      </c>
      <c r="K105" s="53">
        <v>1</v>
      </c>
    </row>
    <row r="106" spans="1:11" x14ac:dyDescent="0.25">
      <c r="A106" s="51" t="s">
        <v>326</v>
      </c>
      <c r="B106" s="13" t="s">
        <v>509</v>
      </c>
      <c r="C106" s="13" t="s">
        <v>510</v>
      </c>
      <c r="D106" s="72" t="s">
        <v>11</v>
      </c>
      <c r="E106" s="92" t="s">
        <v>10</v>
      </c>
      <c r="F106" s="92" t="s">
        <v>10</v>
      </c>
      <c r="G106" s="92" t="s">
        <v>10</v>
      </c>
      <c r="H106" s="93">
        <v>30</v>
      </c>
      <c r="I106" s="93">
        <v>14</v>
      </c>
      <c r="J106" s="55">
        <v>44</v>
      </c>
      <c r="K106" s="53">
        <v>2</v>
      </c>
    </row>
    <row r="107" spans="1:11" x14ac:dyDescent="0.25">
      <c r="A107" s="51" t="s">
        <v>327</v>
      </c>
      <c r="B107" s="13" t="s">
        <v>631</v>
      </c>
      <c r="C107" s="13" t="s">
        <v>623</v>
      </c>
      <c r="D107" s="72" t="s">
        <v>11</v>
      </c>
      <c r="E107" s="92" t="s">
        <v>10</v>
      </c>
      <c r="F107" s="92" t="s">
        <v>10</v>
      </c>
      <c r="G107" s="92" t="s">
        <v>10</v>
      </c>
      <c r="H107" s="93">
        <v>41</v>
      </c>
      <c r="I107" s="93" t="s">
        <v>10</v>
      </c>
      <c r="J107" s="55">
        <v>41</v>
      </c>
      <c r="K107" s="53">
        <v>1</v>
      </c>
    </row>
    <row r="108" spans="1:11" x14ac:dyDescent="0.25">
      <c r="A108" s="51" t="s">
        <v>328</v>
      </c>
      <c r="B108" s="13" t="s">
        <v>78</v>
      </c>
      <c r="C108" s="13" t="s">
        <v>109</v>
      </c>
      <c r="D108" s="72" t="s">
        <v>11</v>
      </c>
      <c r="E108" s="92" t="s">
        <v>10</v>
      </c>
      <c r="F108" s="92" t="s">
        <v>10</v>
      </c>
      <c r="G108" s="92" t="s">
        <v>10</v>
      </c>
      <c r="H108" s="93">
        <v>40</v>
      </c>
      <c r="I108" s="93" t="s">
        <v>10</v>
      </c>
      <c r="J108" s="55">
        <v>40</v>
      </c>
      <c r="K108" s="53">
        <v>1</v>
      </c>
    </row>
    <row r="109" spans="1:11" x14ac:dyDescent="0.25">
      <c r="A109" s="51" t="s">
        <v>329</v>
      </c>
      <c r="B109" s="13" t="s">
        <v>287</v>
      </c>
      <c r="C109" s="13" t="s">
        <v>288</v>
      </c>
      <c r="D109" s="72" t="s">
        <v>11</v>
      </c>
      <c r="E109" s="92" t="s">
        <v>10</v>
      </c>
      <c r="F109" s="92" t="s">
        <v>10</v>
      </c>
      <c r="G109" s="92" t="s">
        <v>10</v>
      </c>
      <c r="H109" s="93">
        <v>38</v>
      </c>
      <c r="I109" s="93" t="s">
        <v>10</v>
      </c>
      <c r="J109" s="55">
        <v>38</v>
      </c>
      <c r="K109" s="53">
        <v>1</v>
      </c>
    </row>
    <row r="110" spans="1:11" x14ac:dyDescent="0.25">
      <c r="A110" s="51" t="s">
        <v>330</v>
      </c>
      <c r="B110" s="13" t="s">
        <v>189</v>
      </c>
      <c r="C110" s="13" t="s">
        <v>188</v>
      </c>
      <c r="D110" s="72" t="s">
        <v>11</v>
      </c>
      <c r="E110" s="92" t="s">
        <v>10</v>
      </c>
      <c r="F110" s="92" t="s">
        <v>10</v>
      </c>
      <c r="G110" s="92" t="s">
        <v>10</v>
      </c>
      <c r="H110" s="93">
        <v>38</v>
      </c>
      <c r="I110" s="93" t="s">
        <v>10</v>
      </c>
      <c r="J110" s="55">
        <v>38</v>
      </c>
      <c r="K110" s="53">
        <v>1</v>
      </c>
    </row>
    <row r="111" spans="1:11" x14ac:dyDescent="0.25">
      <c r="A111" s="51" t="s">
        <v>331</v>
      </c>
      <c r="B111" s="13" t="s">
        <v>632</v>
      </c>
      <c r="C111" s="13" t="s">
        <v>623</v>
      </c>
      <c r="D111" s="72" t="s">
        <v>11</v>
      </c>
      <c r="E111" s="92" t="s">
        <v>10</v>
      </c>
      <c r="F111" s="92" t="s">
        <v>10</v>
      </c>
      <c r="G111" s="92" t="s">
        <v>10</v>
      </c>
      <c r="H111" s="93">
        <v>37</v>
      </c>
      <c r="I111" s="93" t="s">
        <v>10</v>
      </c>
      <c r="J111" s="55">
        <v>37</v>
      </c>
      <c r="K111" s="53">
        <v>1</v>
      </c>
    </row>
    <row r="112" spans="1:11" x14ac:dyDescent="0.25">
      <c r="A112" s="51" t="s">
        <v>332</v>
      </c>
      <c r="B112" s="13" t="s">
        <v>507</v>
      </c>
      <c r="C112" s="13" t="s">
        <v>508</v>
      </c>
      <c r="D112" s="72" t="s">
        <v>11</v>
      </c>
      <c r="E112" s="92" t="s">
        <v>10</v>
      </c>
      <c r="F112" s="92" t="s">
        <v>10</v>
      </c>
      <c r="G112" s="92" t="s">
        <v>10</v>
      </c>
      <c r="H112" s="93">
        <v>34</v>
      </c>
      <c r="I112" s="93" t="s">
        <v>10</v>
      </c>
      <c r="J112" s="55">
        <v>34</v>
      </c>
      <c r="K112" s="53">
        <v>1</v>
      </c>
    </row>
    <row r="113" spans="1:11" x14ac:dyDescent="0.25">
      <c r="A113" s="51" t="s">
        <v>333</v>
      </c>
      <c r="B113" s="13" t="s">
        <v>852</v>
      </c>
      <c r="C113" s="13" t="s">
        <v>530</v>
      </c>
      <c r="D113" s="72" t="s">
        <v>11</v>
      </c>
      <c r="E113" s="92" t="s">
        <v>10</v>
      </c>
      <c r="F113" s="92" t="s">
        <v>10</v>
      </c>
      <c r="G113" s="92" t="s">
        <v>10</v>
      </c>
      <c r="H113" s="93">
        <v>34</v>
      </c>
      <c r="I113" s="93" t="s">
        <v>10</v>
      </c>
      <c r="J113" s="55">
        <v>34</v>
      </c>
      <c r="K113" s="53">
        <v>1</v>
      </c>
    </row>
    <row r="114" spans="1:11" x14ac:dyDescent="0.25">
      <c r="A114" s="51" t="s">
        <v>334</v>
      </c>
      <c r="B114" s="13" t="s">
        <v>635</v>
      </c>
      <c r="C114" s="13" t="s">
        <v>623</v>
      </c>
      <c r="D114" s="72" t="s">
        <v>11</v>
      </c>
      <c r="E114" s="92" t="s">
        <v>10</v>
      </c>
      <c r="F114" s="92" t="s">
        <v>10</v>
      </c>
      <c r="G114" s="92" t="s">
        <v>10</v>
      </c>
      <c r="H114" s="93">
        <v>33</v>
      </c>
      <c r="I114" s="93" t="s">
        <v>10</v>
      </c>
      <c r="J114" s="55">
        <v>33</v>
      </c>
      <c r="K114" s="53">
        <v>1</v>
      </c>
    </row>
    <row r="115" spans="1:11" x14ac:dyDescent="0.25">
      <c r="A115" s="51" t="s">
        <v>335</v>
      </c>
      <c r="B115" s="13" t="s">
        <v>80</v>
      </c>
      <c r="C115" s="13" t="s">
        <v>108</v>
      </c>
      <c r="D115" s="72" t="s">
        <v>11</v>
      </c>
      <c r="E115" s="92" t="s">
        <v>10</v>
      </c>
      <c r="F115" s="92" t="s">
        <v>10</v>
      </c>
      <c r="G115" s="92" t="s">
        <v>10</v>
      </c>
      <c r="H115" s="93">
        <v>33</v>
      </c>
      <c r="I115" s="93" t="s">
        <v>10</v>
      </c>
      <c r="J115" s="55">
        <v>33</v>
      </c>
      <c r="K115" s="53">
        <v>1</v>
      </c>
    </row>
    <row r="116" spans="1:11" x14ac:dyDescent="0.25">
      <c r="A116" s="51" t="s">
        <v>336</v>
      </c>
      <c r="B116" s="13" t="s">
        <v>839</v>
      </c>
      <c r="C116" s="13" t="s">
        <v>233</v>
      </c>
      <c r="D116" s="72" t="s">
        <v>11</v>
      </c>
      <c r="E116" s="92" t="s">
        <v>10</v>
      </c>
      <c r="F116" s="92" t="s">
        <v>10</v>
      </c>
      <c r="G116" s="92" t="s">
        <v>10</v>
      </c>
      <c r="H116" s="93">
        <v>28</v>
      </c>
      <c r="I116" s="93" t="s">
        <v>10</v>
      </c>
      <c r="J116" s="55">
        <v>28</v>
      </c>
      <c r="K116" s="53">
        <v>1</v>
      </c>
    </row>
    <row r="117" spans="1:11" x14ac:dyDescent="0.25">
      <c r="A117" s="51" t="s">
        <v>337</v>
      </c>
      <c r="B117" s="13" t="s">
        <v>840</v>
      </c>
      <c r="C117" s="13" t="s">
        <v>233</v>
      </c>
      <c r="D117" s="72" t="s">
        <v>11</v>
      </c>
      <c r="E117" s="92" t="s">
        <v>10</v>
      </c>
      <c r="F117" s="92" t="s">
        <v>10</v>
      </c>
      <c r="G117" s="92" t="s">
        <v>10</v>
      </c>
      <c r="H117" s="93">
        <v>25</v>
      </c>
      <c r="I117" s="93" t="s">
        <v>10</v>
      </c>
      <c r="J117" s="55">
        <v>25</v>
      </c>
      <c r="K117" s="53">
        <v>1</v>
      </c>
    </row>
    <row r="118" spans="1:11" x14ac:dyDescent="0.25">
      <c r="A118" s="51" t="s">
        <v>338</v>
      </c>
      <c r="B118" s="13" t="s">
        <v>804</v>
      </c>
      <c r="C118" s="13" t="s">
        <v>805</v>
      </c>
      <c r="D118" s="72" t="s">
        <v>11</v>
      </c>
      <c r="E118" s="92" t="s">
        <v>10</v>
      </c>
      <c r="F118" s="92" t="s">
        <v>10</v>
      </c>
      <c r="G118" s="92" t="s">
        <v>10</v>
      </c>
      <c r="H118" s="93">
        <v>24</v>
      </c>
      <c r="I118" s="93" t="s">
        <v>10</v>
      </c>
      <c r="J118" s="55">
        <v>24</v>
      </c>
      <c r="K118" s="53">
        <v>1</v>
      </c>
    </row>
    <row r="119" spans="1:11" x14ac:dyDescent="0.25">
      <c r="A119" s="51" t="s">
        <v>339</v>
      </c>
      <c r="B119" s="13" t="s">
        <v>305</v>
      </c>
      <c r="C119" s="13" t="s">
        <v>109</v>
      </c>
      <c r="D119" s="72" t="s">
        <v>11</v>
      </c>
      <c r="E119" s="92" t="s">
        <v>10</v>
      </c>
      <c r="F119" s="92" t="s">
        <v>10</v>
      </c>
      <c r="G119" s="92" t="s">
        <v>10</v>
      </c>
      <c r="H119" s="93">
        <v>17</v>
      </c>
      <c r="I119" s="93">
        <v>7</v>
      </c>
      <c r="J119" s="55">
        <v>24</v>
      </c>
      <c r="K119" s="53">
        <v>2</v>
      </c>
    </row>
    <row r="120" spans="1:11" x14ac:dyDescent="0.25">
      <c r="A120" s="51" t="s">
        <v>340</v>
      </c>
      <c r="B120" s="13" t="s">
        <v>292</v>
      </c>
      <c r="C120" s="13" t="s">
        <v>288</v>
      </c>
      <c r="D120" s="72" t="s">
        <v>11</v>
      </c>
      <c r="E120" s="92" t="s">
        <v>10</v>
      </c>
      <c r="F120" s="92" t="s">
        <v>10</v>
      </c>
      <c r="G120" s="92" t="s">
        <v>10</v>
      </c>
      <c r="H120" s="93">
        <v>22</v>
      </c>
      <c r="I120" s="93" t="s">
        <v>10</v>
      </c>
      <c r="J120" s="55">
        <v>22</v>
      </c>
      <c r="K120" s="53">
        <v>1</v>
      </c>
    </row>
    <row r="121" spans="1:11" x14ac:dyDescent="0.25">
      <c r="A121" s="51" t="s">
        <v>341</v>
      </c>
      <c r="B121" s="27" t="s">
        <v>515</v>
      </c>
      <c r="C121" s="27" t="s">
        <v>512</v>
      </c>
      <c r="D121" s="72" t="s">
        <v>11</v>
      </c>
      <c r="E121" s="92" t="s">
        <v>10</v>
      </c>
      <c r="F121" s="92" t="s">
        <v>10</v>
      </c>
      <c r="G121" s="92" t="s">
        <v>10</v>
      </c>
      <c r="H121" s="93">
        <v>20</v>
      </c>
      <c r="I121" s="93" t="s">
        <v>10</v>
      </c>
      <c r="J121" s="55">
        <v>20</v>
      </c>
      <c r="K121" s="53">
        <v>1</v>
      </c>
    </row>
    <row r="122" spans="1:11" x14ac:dyDescent="0.25">
      <c r="A122" s="51" t="s">
        <v>342</v>
      </c>
      <c r="B122" s="27" t="s">
        <v>296</v>
      </c>
      <c r="C122" s="27" t="s">
        <v>59</v>
      </c>
      <c r="D122" s="72" t="s">
        <v>11</v>
      </c>
      <c r="E122" s="92" t="s">
        <v>10</v>
      </c>
      <c r="F122" s="92" t="s">
        <v>10</v>
      </c>
      <c r="G122" s="92" t="s">
        <v>10</v>
      </c>
      <c r="H122" s="93">
        <v>18</v>
      </c>
      <c r="I122" s="93" t="s">
        <v>10</v>
      </c>
      <c r="J122" s="55">
        <v>18</v>
      </c>
      <c r="K122" s="53">
        <v>1</v>
      </c>
    </row>
    <row r="123" spans="1:11" x14ac:dyDescent="0.25">
      <c r="A123" s="51" t="s">
        <v>343</v>
      </c>
      <c r="B123" s="27" t="s">
        <v>514</v>
      </c>
      <c r="C123" s="27" t="s">
        <v>512</v>
      </c>
      <c r="D123" s="72" t="s">
        <v>11</v>
      </c>
      <c r="E123" s="92" t="s">
        <v>10</v>
      </c>
      <c r="F123" s="92" t="s">
        <v>10</v>
      </c>
      <c r="G123" s="92" t="s">
        <v>10</v>
      </c>
      <c r="H123" s="93">
        <v>18</v>
      </c>
      <c r="I123" s="93" t="s">
        <v>10</v>
      </c>
      <c r="J123" s="55">
        <v>18</v>
      </c>
      <c r="K123" s="53">
        <v>1</v>
      </c>
    </row>
    <row r="124" spans="1:11" x14ac:dyDescent="0.25">
      <c r="A124" s="51" t="s">
        <v>344</v>
      </c>
      <c r="B124" s="27" t="s">
        <v>119</v>
      </c>
      <c r="C124" s="27" t="s">
        <v>128</v>
      </c>
      <c r="D124" s="72" t="s">
        <v>11</v>
      </c>
      <c r="E124" s="92" t="s">
        <v>10</v>
      </c>
      <c r="F124" s="92" t="s">
        <v>10</v>
      </c>
      <c r="G124" s="92" t="s">
        <v>10</v>
      </c>
      <c r="H124" s="93">
        <v>17</v>
      </c>
      <c r="I124" s="93" t="s">
        <v>10</v>
      </c>
      <c r="J124" s="55">
        <v>17</v>
      </c>
      <c r="K124" s="53">
        <v>1</v>
      </c>
    </row>
    <row r="125" spans="1:11" x14ac:dyDescent="0.25">
      <c r="A125" s="51" t="s">
        <v>345</v>
      </c>
      <c r="B125" s="27" t="s">
        <v>198</v>
      </c>
      <c r="C125" s="27" t="s">
        <v>188</v>
      </c>
      <c r="D125" s="72" t="s">
        <v>11</v>
      </c>
      <c r="E125" s="92" t="s">
        <v>10</v>
      </c>
      <c r="F125" s="92" t="s">
        <v>10</v>
      </c>
      <c r="G125" s="92" t="s">
        <v>10</v>
      </c>
      <c r="H125" s="93">
        <v>16</v>
      </c>
      <c r="I125" s="93" t="s">
        <v>10</v>
      </c>
      <c r="J125" s="55">
        <v>16</v>
      </c>
      <c r="K125" s="53">
        <v>1</v>
      </c>
    </row>
    <row r="126" spans="1:11" x14ac:dyDescent="0.25">
      <c r="A126" s="51" t="s">
        <v>346</v>
      </c>
      <c r="B126" s="27" t="s">
        <v>559</v>
      </c>
      <c r="C126" s="27" t="s">
        <v>237</v>
      </c>
      <c r="D126" s="72" t="s">
        <v>11</v>
      </c>
      <c r="E126" s="92" t="s">
        <v>10</v>
      </c>
      <c r="F126" s="92" t="s">
        <v>10</v>
      </c>
      <c r="G126" s="92" t="s">
        <v>10</v>
      </c>
      <c r="H126" s="93">
        <v>14</v>
      </c>
      <c r="I126" s="93" t="s">
        <v>10</v>
      </c>
      <c r="J126" s="55">
        <v>14</v>
      </c>
      <c r="K126" s="53">
        <v>1</v>
      </c>
    </row>
    <row r="127" spans="1:11" x14ac:dyDescent="0.25">
      <c r="A127" s="51" t="s">
        <v>347</v>
      </c>
      <c r="B127" s="27" t="s">
        <v>203</v>
      </c>
      <c r="C127" s="27" t="s">
        <v>188</v>
      </c>
      <c r="D127" s="72" t="s">
        <v>11</v>
      </c>
      <c r="E127" s="92" t="s">
        <v>10</v>
      </c>
      <c r="F127" s="92" t="s">
        <v>10</v>
      </c>
      <c r="G127" s="92" t="s">
        <v>10</v>
      </c>
      <c r="H127" s="93">
        <v>10</v>
      </c>
      <c r="I127" s="93" t="s">
        <v>10</v>
      </c>
      <c r="J127" s="55">
        <v>10</v>
      </c>
      <c r="K127" s="53">
        <v>1</v>
      </c>
    </row>
    <row r="128" spans="1:11" x14ac:dyDescent="0.25">
      <c r="A128" s="51" t="s">
        <v>348</v>
      </c>
      <c r="B128" s="27" t="s">
        <v>204</v>
      </c>
      <c r="C128" s="27" t="s">
        <v>188</v>
      </c>
      <c r="D128" s="72" t="s">
        <v>11</v>
      </c>
      <c r="E128" s="92" t="s">
        <v>10</v>
      </c>
      <c r="F128" s="92" t="s">
        <v>10</v>
      </c>
      <c r="G128" s="92" t="s">
        <v>10</v>
      </c>
      <c r="H128" s="93">
        <v>9</v>
      </c>
      <c r="I128" s="93" t="s">
        <v>10</v>
      </c>
      <c r="J128" s="55">
        <v>9</v>
      </c>
      <c r="K128" s="53">
        <v>1</v>
      </c>
    </row>
    <row r="129" spans="1:11" x14ac:dyDescent="0.25">
      <c r="A129" s="51" t="s">
        <v>349</v>
      </c>
      <c r="B129" s="27" t="s">
        <v>98</v>
      </c>
      <c r="C129" s="27" t="s">
        <v>111</v>
      </c>
      <c r="D129" s="72" t="s">
        <v>11</v>
      </c>
      <c r="E129" s="92" t="s">
        <v>10</v>
      </c>
      <c r="F129" s="92" t="s">
        <v>10</v>
      </c>
      <c r="G129" s="92" t="s">
        <v>10</v>
      </c>
      <c r="H129" s="93">
        <v>8</v>
      </c>
      <c r="I129" s="93" t="s">
        <v>10</v>
      </c>
      <c r="J129" s="55">
        <v>8</v>
      </c>
      <c r="K129" s="53">
        <v>1</v>
      </c>
    </row>
    <row r="130" spans="1:11" x14ac:dyDescent="0.25">
      <c r="A130" s="51" t="s">
        <v>350</v>
      </c>
      <c r="B130" s="27" t="s">
        <v>99</v>
      </c>
      <c r="C130" s="27" t="s">
        <v>108</v>
      </c>
      <c r="D130" s="72" t="s">
        <v>11</v>
      </c>
      <c r="E130" s="92" t="s">
        <v>10</v>
      </c>
      <c r="F130" s="92" t="s">
        <v>10</v>
      </c>
      <c r="G130" s="92" t="s">
        <v>10</v>
      </c>
      <c r="H130" s="93">
        <v>6</v>
      </c>
      <c r="I130" s="93" t="s">
        <v>10</v>
      </c>
      <c r="J130" s="55">
        <v>6</v>
      </c>
      <c r="K130" s="53">
        <v>1</v>
      </c>
    </row>
    <row r="131" spans="1:11" x14ac:dyDescent="0.25">
      <c r="A131" s="51" t="s">
        <v>351</v>
      </c>
      <c r="B131" s="27" t="s">
        <v>100</v>
      </c>
      <c r="C131" s="27" t="s">
        <v>108</v>
      </c>
      <c r="D131" s="72" t="s">
        <v>11</v>
      </c>
      <c r="E131" s="92" t="s">
        <v>10</v>
      </c>
      <c r="F131" s="92" t="s">
        <v>10</v>
      </c>
      <c r="G131" s="92" t="s">
        <v>10</v>
      </c>
      <c r="H131" s="93">
        <v>5</v>
      </c>
      <c r="I131" s="93" t="s">
        <v>10</v>
      </c>
      <c r="J131" s="55">
        <v>5</v>
      </c>
      <c r="K131" s="53">
        <v>1</v>
      </c>
    </row>
    <row r="132" spans="1:11" x14ac:dyDescent="0.25">
      <c r="A132" s="51" t="s">
        <v>352</v>
      </c>
      <c r="B132" s="27" t="s">
        <v>209</v>
      </c>
      <c r="C132" s="27" t="s">
        <v>188</v>
      </c>
      <c r="D132" s="72" t="s">
        <v>11</v>
      </c>
      <c r="E132" s="92" t="s">
        <v>10</v>
      </c>
      <c r="F132" s="92" t="s">
        <v>10</v>
      </c>
      <c r="G132" s="92" t="s">
        <v>10</v>
      </c>
      <c r="H132" s="93">
        <v>4</v>
      </c>
      <c r="I132" s="93" t="s">
        <v>10</v>
      </c>
      <c r="J132" s="55">
        <v>4</v>
      </c>
      <c r="K132" s="53">
        <v>1</v>
      </c>
    </row>
    <row r="133" spans="1:11" x14ac:dyDescent="0.25">
      <c r="A133" s="51" t="s">
        <v>353</v>
      </c>
      <c r="B133" s="27" t="s">
        <v>853</v>
      </c>
      <c r="C133" s="27" t="s">
        <v>530</v>
      </c>
      <c r="D133" s="72" t="s">
        <v>11</v>
      </c>
      <c r="E133" s="92" t="s">
        <v>10</v>
      </c>
      <c r="F133" s="92" t="s">
        <v>10</v>
      </c>
      <c r="G133" s="92" t="s">
        <v>10</v>
      </c>
      <c r="H133" s="93">
        <v>4</v>
      </c>
      <c r="I133" s="93" t="s">
        <v>10</v>
      </c>
      <c r="J133" s="55">
        <v>4</v>
      </c>
      <c r="K133" s="53">
        <v>1</v>
      </c>
    </row>
    <row r="134" spans="1:11" x14ac:dyDescent="0.25">
      <c r="A134" s="51" t="s">
        <v>354</v>
      </c>
      <c r="B134" s="27" t="s">
        <v>854</v>
      </c>
      <c r="C134" s="27" t="s">
        <v>288</v>
      </c>
      <c r="D134" s="72" t="s">
        <v>11</v>
      </c>
      <c r="E134" s="92" t="s">
        <v>10</v>
      </c>
      <c r="F134" s="92" t="s">
        <v>10</v>
      </c>
      <c r="G134" s="92" t="s">
        <v>10</v>
      </c>
      <c r="H134" s="93">
        <v>2</v>
      </c>
      <c r="I134" s="93" t="s">
        <v>10</v>
      </c>
      <c r="J134" s="55">
        <v>2</v>
      </c>
      <c r="K134" s="53">
        <v>1</v>
      </c>
    </row>
    <row r="135" spans="1:11" x14ac:dyDescent="0.25">
      <c r="A135" s="51" t="s">
        <v>355</v>
      </c>
      <c r="B135" s="27" t="s">
        <v>211</v>
      </c>
      <c r="C135" s="27" t="s">
        <v>188</v>
      </c>
      <c r="D135" s="72" t="s">
        <v>11</v>
      </c>
      <c r="E135" s="92" t="s">
        <v>10</v>
      </c>
      <c r="F135" s="92" t="s">
        <v>10</v>
      </c>
      <c r="G135" s="92" t="s">
        <v>10</v>
      </c>
      <c r="H135" s="93">
        <v>2</v>
      </c>
      <c r="I135" s="93" t="s">
        <v>10</v>
      </c>
      <c r="J135" s="55">
        <v>2</v>
      </c>
      <c r="K135" s="53">
        <v>1</v>
      </c>
    </row>
    <row r="136" spans="1:11" x14ac:dyDescent="0.25">
      <c r="A136" s="51" t="s">
        <v>356</v>
      </c>
      <c r="B136" s="27" t="s">
        <v>258</v>
      </c>
      <c r="C136" s="27" t="s">
        <v>241</v>
      </c>
      <c r="D136" s="72" t="s">
        <v>11</v>
      </c>
      <c r="E136" s="92">
        <v>-1</v>
      </c>
      <c r="F136" s="92">
        <v>-1</v>
      </c>
      <c r="G136" s="92" t="s">
        <v>10</v>
      </c>
      <c r="H136" s="93" t="s">
        <v>10</v>
      </c>
      <c r="I136" s="93" t="s">
        <v>10</v>
      </c>
      <c r="J136" s="55">
        <v>-2</v>
      </c>
      <c r="K136" s="53">
        <v>2</v>
      </c>
    </row>
    <row r="137" spans="1:11" x14ac:dyDescent="0.25">
      <c r="A137" s="19" t="s">
        <v>10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9" t="s">
        <v>10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9" t="s">
        <v>10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9" t="s">
        <v>10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9" t="s">
        <v>10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9" t="s">
        <v>10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9" t="s">
        <v>10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9" t="s">
        <v>10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9" t="s">
        <v>10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9" t="s">
        <v>10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9" t="s">
        <v>10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9" t="s">
        <v>10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9" t="s">
        <v>10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9" t="s">
        <v>10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9" t="s">
        <v>10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9" t="s">
        <v>10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9" t="s">
        <v>10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9" t="s">
        <v>10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9" t="s">
        <v>10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9" t="s">
        <v>10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9" t="s">
        <v>10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9" t="s">
        <v>10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9" t="s">
        <v>10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9" t="s">
        <v>10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9" t="s">
        <v>10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9" t="s">
        <v>10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9" t="s">
        <v>10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9" t="s">
        <v>10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9" t="s">
        <v>10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9" t="s">
        <v>10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9" t="s">
        <v>10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9" t="s">
        <v>10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9" t="s">
        <v>10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9" t="s">
        <v>10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9" t="s">
        <v>10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9" t="s">
        <v>10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9" t="s">
        <v>10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9" t="s">
        <v>10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9" t="s">
        <v>10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9" t="s">
        <v>10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9" t="s">
        <v>10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9" t="s">
        <v>10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9" t="s">
        <v>10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9" t="s">
        <v>10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9" t="s">
        <v>10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9" t="s">
        <v>10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9" t="s">
        <v>10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9" t="s">
        <v>10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9" t="s">
        <v>10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9" t="s">
        <v>10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9" t="s">
        <v>10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9" t="s">
        <v>10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9" t="s">
        <v>10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9" t="s">
        <v>10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9" t="s">
        <v>10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9" t="s">
        <v>10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9" t="s">
        <v>10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9" t="s">
        <v>10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9" t="s">
        <v>10</v>
      </c>
    </row>
    <row r="196" spans="1:11" x14ac:dyDescent="0.25">
      <c r="A196" s="19" t="s">
        <v>10</v>
      </c>
    </row>
    <row r="197" spans="1:11" x14ac:dyDescent="0.25">
      <c r="A197" s="19" t="s">
        <v>10</v>
      </c>
    </row>
    <row r="198" spans="1:11" x14ac:dyDescent="0.25">
      <c r="A198" s="19" t="s">
        <v>10</v>
      </c>
    </row>
    <row r="199" spans="1:11" x14ac:dyDescent="0.25">
      <c r="A199" s="19" t="s">
        <v>10</v>
      </c>
    </row>
    <row r="200" spans="1:11" x14ac:dyDescent="0.25">
      <c r="A200" s="19" t="s">
        <v>10</v>
      </c>
    </row>
    <row r="201" spans="1:11" x14ac:dyDescent="0.25">
      <c r="A201" s="19" t="s">
        <v>10</v>
      </c>
    </row>
    <row r="202" spans="1:11" x14ac:dyDescent="0.25">
      <c r="A202" s="19" t="s">
        <v>10</v>
      </c>
    </row>
    <row r="203" spans="1:11" x14ac:dyDescent="0.25">
      <c r="A203" s="19" t="s">
        <v>10</v>
      </c>
    </row>
    <row r="204" spans="1:11" x14ac:dyDescent="0.25">
      <c r="A204" s="19" t="s">
        <v>10</v>
      </c>
    </row>
    <row r="205" spans="1:11" x14ac:dyDescent="0.25">
      <c r="A205" s="19" t="s">
        <v>10</v>
      </c>
    </row>
    <row r="206" spans="1:11" x14ac:dyDescent="0.25">
      <c r="A206" s="19" t="s">
        <v>10</v>
      </c>
    </row>
    <row r="207" spans="1:11" x14ac:dyDescent="0.25">
      <c r="A207" s="19" t="s">
        <v>10</v>
      </c>
    </row>
    <row r="208" spans="1:11" x14ac:dyDescent="0.25">
      <c r="A208" s="19" t="s">
        <v>10</v>
      </c>
    </row>
    <row r="209" spans="1:1" x14ac:dyDescent="0.25">
      <c r="A209" s="19" t="s">
        <v>10</v>
      </c>
    </row>
    <row r="210" spans="1:1" x14ac:dyDescent="0.25">
      <c r="A210" s="19" t="s">
        <v>10</v>
      </c>
    </row>
    <row r="211" spans="1:1" x14ac:dyDescent="0.25">
      <c r="A211" s="19" t="s">
        <v>10</v>
      </c>
    </row>
    <row r="212" spans="1:1" x14ac:dyDescent="0.25">
      <c r="A212" s="19" t="s">
        <v>10</v>
      </c>
    </row>
    <row r="213" spans="1:1" x14ac:dyDescent="0.25">
      <c r="A213" s="19" t="s">
        <v>10</v>
      </c>
    </row>
    <row r="214" spans="1:1" x14ac:dyDescent="0.25">
      <c r="A214" s="19" t="s">
        <v>10</v>
      </c>
    </row>
    <row r="215" spans="1:1" x14ac:dyDescent="0.25">
      <c r="A215" s="19" t="s">
        <v>10</v>
      </c>
    </row>
    <row r="216" spans="1:1" x14ac:dyDescent="0.25">
      <c r="A216" s="19" t="s">
        <v>10</v>
      </c>
    </row>
    <row r="217" spans="1:1" x14ac:dyDescent="0.25">
      <c r="A217" s="19" t="s">
        <v>10</v>
      </c>
    </row>
    <row r="218" spans="1:1" x14ac:dyDescent="0.25">
      <c r="A218" s="19" t="s">
        <v>10</v>
      </c>
    </row>
    <row r="219" spans="1:1" x14ac:dyDescent="0.25">
      <c r="A219" s="19" t="s">
        <v>10</v>
      </c>
    </row>
    <row r="220" spans="1:1" x14ac:dyDescent="0.25">
      <c r="A220" s="19" t="s">
        <v>10</v>
      </c>
    </row>
    <row r="221" spans="1:1" x14ac:dyDescent="0.25">
      <c r="A221" s="19" t="s">
        <v>10</v>
      </c>
    </row>
    <row r="222" spans="1:1" x14ac:dyDescent="0.25">
      <c r="A222" s="19" t="s">
        <v>10</v>
      </c>
    </row>
    <row r="223" spans="1:1" x14ac:dyDescent="0.25">
      <c r="A223" s="19" t="s">
        <v>10</v>
      </c>
    </row>
    <row r="224" spans="1:1" x14ac:dyDescent="0.25">
      <c r="A224" s="19" t="s">
        <v>10</v>
      </c>
    </row>
    <row r="225" spans="1:1" x14ac:dyDescent="0.25">
      <c r="A225" s="19" t="s">
        <v>10</v>
      </c>
    </row>
    <row r="226" spans="1:1" x14ac:dyDescent="0.25">
      <c r="A226" s="19" t="s">
        <v>10</v>
      </c>
    </row>
    <row r="227" spans="1:1" x14ac:dyDescent="0.25">
      <c r="A227" s="19" t="s">
        <v>10</v>
      </c>
    </row>
    <row r="228" spans="1:1" x14ac:dyDescent="0.25">
      <c r="A228" s="19" t="s">
        <v>10</v>
      </c>
    </row>
    <row r="229" spans="1:1" x14ac:dyDescent="0.25">
      <c r="A229" s="19" t="s">
        <v>10</v>
      </c>
    </row>
    <row r="230" spans="1:1" x14ac:dyDescent="0.25">
      <c r="A230" s="19" t="s">
        <v>10</v>
      </c>
    </row>
    <row r="231" spans="1:1" x14ac:dyDescent="0.25">
      <c r="A231" s="19" t="s">
        <v>10</v>
      </c>
    </row>
    <row r="232" spans="1:1" x14ac:dyDescent="0.25">
      <c r="A232" s="19" t="s">
        <v>10</v>
      </c>
    </row>
    <row r="233" spans="1:1" x14ac:dyDescent="0.25">
      <c r="A233" s="19" t="s">
        <v>10</v>
      </c>
    </row>
    <row r="234" spans="1:1" x14ac:dyDescent="0.25">
      <c r="A234" s="19" t="s">
        <v>10</v>
      </c>
    </row>
    <row r="235" spans="1:1" x14ac:dyDescent="0.25">
      <c r="A235" s="19" t="s">
        <v>10</v>
      </c>
    </row>
    <row r="236" spans="1:1" x14ac:dyDescent="0.25">
      <c r="A236" s="19" t="s">
        <v>10</v>
      </c>
    </row>
    <row r="237" spans="1:1" x14ac:dyDescent="0.25">
      <c r="A237" s="19" t="s">
        <v>10</v>
      </c>
    </row>
    <row r="238" spans="1:1" x14ac:dyDescent="0.25">
      <c r="A238" s="19" t="s">
        <v>10</v>
      </c>
    </row>
    <row r="239" spans="1:1" x14ac:dyDescent="0.25">
      <c r="A239" s="19" t="s">
        <v>10</v>
      </c>
    </row>
    <row r="240" spans="1:1" x14ac:dyDescent="0.25">
      <c r="A240" s="19" t="s">
        <v>10</v>
      </c>
    </row>
    <row r="241" spans="1:1" x14ac:dyDescent="0.25">
      <c r="A241" s="19" t="s">
        <v>10</v>
      </c>
    </row>
    <row r="242" spans="1:1" x14ac:dyDescent="0.25">
      <c r="A242" s="19" t="s">
        <v>10</v>
      </c>
    </row>
    <row r="243" spans="1:1" x14ac:dyDescent="0.25">
      <c r="A243" s="19" t="s">
        <v>10</v>
      </c>
    </row>
    <row r="244" spans="1:1" x14ac:dyDescent="0.25">
      <c r="A244" s="19" t="s">
        <v>10</v>
      </c>
    </row>
    <row r="245" spans="1:1" x14ac:dyDescent="0.25">
      <c r="A245" s="19" t="s">
        <v>10</v>
      </c>
    </row>
    <row r="246" spans="1:1" x14ac:dyDescent="0.25">
      <c r="A246" s="19" t="s">
        <v>10</v>
      </c>
    </row>
    <row r="247" spans="1:1" x14ac:dyDescent="0.25">
      <c r="A247" s="19" t="s">
        <v>10</v>
      </c>
    </row>
    <row r="248" spans="1:1" x14ac:dyDescent="0.25">
      <c r="A248" s="19" t="s">
        <v>10</v>
      </c>
    </row>
    <row r="249" spans="1:1" x14ac:dyDescent="0.25">
      <c r="A249" s="19" t="s">
        <v>10</v>
      </c>
    </row>
    <row r="250" spans="1:1" x14ac:dyDescent="0.25">
      <c r="A250" s="19" t="s">
        <v>10</v>
      </c>
    </row>
    <row r="251" spans="1:1" x14ac:dyDescent="0.25">
      <c r="A251" s="19" t="s">
        <v>10</v>
      </c>
    </row>
    <row r="252" spans="1:1" x14ac:dyDescent="0.25">
      <c r="A252" s="19" t="s">
        <v>10</v>
      </c>
    </row>
    <row r="253" spans="1:1" x14ac:dyDescent="0.25">
      <c r="A253" s="19" t="s">
        <v>10</v>
      </c>
    </row>
    <row r="254" spans="1:1" x14ac:dyDescent="0.25">
      <c r="A254" s="19" t="s">
        <v>10</v>
      </c>
    </row>
    <row r="255" spans="1:1" x14ac:dyDescent="0.25">
      <c r="A255" s="19" t="s">
        <v>10</v>
      </c>
    </row>
    <row r="256" spans="1:1" x14ac:dyDescent="0.25">
      <c r="A256" s="19" t="s">
        <v>10</v>
      </c>
    </row>
    <row r="257" spans="1:1" x14ac:dyDescent="0.25">
      <c r="A257" s="19" t="s">
        <v>10</v>
      </c>
    </row>
    <row r="258" spans="1:1" x14ac:dyDescent="0.25">
      <c r="A258" s="19" t="s">
        <v>10</v>
      </c>
    </row>
    <row r="259" spans="1:1" x14ac:dyDescent="0.25">
      <c r="A259" s="19" t="s">
        <v>10</v>
      </c>
    </row>
    <row r="260" spans="1:1" x14ac:dyDescent="0.25">
      <c r="A260" s="19" t="s">
        <v>10</v>
      </c>
    </row>
    <row r="261" spans="1:1" x14ac:dyDescent="0.25">
      <c r="A261" s="19" t="s">
        <v>10</v>
      </c>
    </row>
    <row r="262" spans="1:1" x14ac:dyDescent="0.25">
      <c r="A262" s="19" t="s">
        <v>10</v>
      </c>
    </row>
    <row r="263" spans="1:1" x14ac:dyDescent="0.25">
      <c r="A263" s="19" t="s">
        <v>10</v>
      </c>
    </row>
    <row r="264" spans="1:1" x14ac:dyDescent="0.25">
      <c r="A264" s="19" t="s">
        <v>10</v>
      </c>
    </row>
    <row r="265" spans="1:1" x14ac:dyDescent="0.25">
      <c r="A265" s="19" t="s">
        <v>10</v>
      </c>
    </row>
    <row r="266" spans="1:1" x14ac:dyDescent="0.25">
      <c r="A266" s="19" t="s">
        <v>10</v>
      </c>
    </row>
    <row r="267" spans="1:1" x14ac:dyDescent="0.25">
      <c r="A267" s="19" t="s">
        <v>10</v>
      </c>
    </row>
    <row r="268" spans="1:1" x14ac:dyDescent="0.25">
      <c r="A268" s="19" t="s">
        <v>10</v>
      </c>
    </row>
    <row r="269" spans="1:1" x14ac:dyDescent="0.25">
      <c r="A269" s="19" t="s">
        <v>10</v>
      </c>
    </row>
    <row r="270" spans="1:1" x14ac:dyDescent="0.25">
      <c r="A270" s="19" t="s">
        <v>10</v>
      </c>
    </row>
    <row r="271" spans="1:1" x14ac:dyDescent="0.25">
      <c r="A271" s="19" t="s">
        <v>10</v>
      </c>
    </row>
    <row r="272" spans="1:1" x14ac:dyDescent="0.25">
      <c r="A272" s="19" t="s">
        <v>10</v>
      </c>
    </row>
    <row r="273" spans="1:1" x14ac:dyDescent="0.25">
      <c r="A273" s="19" t="s">
        <v>10</v>
      </c>
    </row>
    <row r="274" spans="1:1" x14ac:dyDescent="0.25">
      <c r="A274" s="19" t="s">
        <v>10</v>
      </c>
    </row>
    <row r="275" spans="1:1" x14ac:dyDescent="0.25">
      <c r="A275" s="19" t="s">
        <v>10</v>
      </c>
    </row>
    <row r="276" spans="1:1" x14ac:dyDescent="0.25">
      <c r="A276" s="19" t="s">
        <v>10</v>
      </c>
    </row>
    <row r="277" spans="1:1" x14ac:dyDescent="0.25">
      <c r="A277" s="19" t="s">
        <v>10</v>
      </c>
    </row>
    <row r="278" spans="1:1" x14ac:dyDescent="0.25">
      <c r="A278" s="19" t="s">
        <v>10</v>
      </c>
    </row>
    <row r="279" spans="1:1" x14ac:dyDescent="0.25">
      <c r="A279" s="19" t="s">
        <v>10</v>
      </c>
    </row>
    <row r="280" spans="1:1" x14ac:dyDescent="0.25">
      <c r="A280" s="19" t="s">
        <v>10</v>
      </c>
    </row>
    <row r="281" spans="1:1" x14ac:dyDescent="0.25">
      <c r="A281" s="19" t="s">
        <v>10</v>
      </c>
    </row>
    <row r="282" spans="1:1" x14ac:dyDescent="0.25">
      <c r="A282" s="19" t="s">
        <v>10</v>
      </c>
    </row>
    <row r="283" spans="1:1" x14ac:dyDescent="0.25">
      <c r="A283" s="19" t="s">
        <v>10</v>
      </c>
    </row>
    <row r="284" spans="1:1" x14ac:dyDescent="0.25">
      <c r="A284" s="19" t="s">
        <v>10</v>
      </c>
    </row>
    <row r="285" spans="1:1" x14ac:dyDescent="0.25">
      <c r="A285" s="19" t="s">
        <v>10</v>
      </c>
    </row>
    <row r="286" spans="1:1" x14ac:dyDescent="0.25">
      <c r="A286" s="19" t="s">
        <v>10</v>
      </c>
    </row>
    <row r="287" spans="1:1" x14ac:dyDescent="0.25">
      <c r="A287" s="19" t="s">
        <v>10</v>
      </c>
    </row>
    <row r="288" spans="1:1" x14ac:dyDescent="0.25">
      <c r="A288" s="19" t="s">
        <v>10</v>
      </c>
    </row>
    <row r="289" spans="1:1" x14ac:dyDescent="0.25">
      <c r="A289" s="19" t="s">
        <v>10</v>
      </c>
    </row>
    <row r="290" spans="1:1" x14ac:dyDescent="0.25">
      <c r="A290" s="19" t="s">
        <v>10</v>
      </c>
    </row>
    <row r="291" spans="1:1" x14ac:dyDescent="0.25">
      <c r="A291" s="19" t="s">
        <v>10</v>
      </c>
    </row>
    <row r="292" spans="1:1" x14ac:dyDescent="0.25">
      <c r="A292" s="19" t="s">
        <v>10</v>
      </c>
    </row>
    <row r="293" spans="1:1" x14ac:dyDescent="0.25">
      <c r="A293" s="19" t="s">
        <v>10</v>
      </c>
    </row>
    <row r="294" spans="1:1" x14ac:dyDescent="0.25">
      <c r="A294" s="19" t="s">
        <v>10</v>
      </c>
    </row>
    <row r="295" spans="1:1" x14ac:dyDescent="0.25">
      <c r="A295" s="19" t="s">
        <v>10</v>
      </c>
    </row>
    <row r="296" spans="1:1" x14ac:dyDescent="0.25">
      <c r="A296" s="19" t="s">
        <v>10</v>
      </c>
    </row>
    <row r="297" spans="1:1" x14ac:dyDescent="0.25">
      <c r="A297" s="19" t="s">
        <v>10</v>
      </c>
    </row>
    <row r="298" spans="1:1" x14ac:dyDescent="0.25">
      <c r="A298" s="19" t="s">
        <v>10</v>
      </c>
    </row>
    <row r="299" spans="1:1" x14ac:dyDescent="0.25">
      <c r="A299" s="19" t="s">
        <v>10</v>
      </c>
    </row>
    <row r="300" spans="1:1" x14ac:dyDescent="0.25">
      <c r="A300" s="19" t="s">
        <v>10</v>
      </c>
    </row>
    <row r="301" spans="1:1" x14ac:dyDescent="0.25">
      <c r="A301" s="19" t="s">
        <v>10</v>
      </c>
    </row>
    <row r="302" spans="1:1" x14ac:dyDescent="0.25">
      <c r="A302" s="19" t="s">
        <v>10</v>
      </c>
    </row>
    <row r="303" spans="1:1" x14ac:dyDescent="0.25">
      <c r="A303" s="19" t="s">
        <v>10</v>
      </c>
    </row>
    <row r="304" spans="1:1" x14ac:dyDescent="0.25">
      <c r="A304" s="19" t="s">
        <v>10</v>
      </c>
    </row>
    <row r="305" spans="1:1" x14ac:dyDescent="0.25">
      <c r="A305" s="19" t="s">
        <v>10</v>
      </c>
    </row>
    <row r="306" spans="1:1" x14ac:dyDescent="0.25">
      <c r="A306" s="19" t="s">
        <v>10</v>
      </c>
    </row>
    <row r="307" spans="1:1" x14ac:dyDescent="0.25">
      <c r="A307" s="19" t="s">
        <v>10</v>
      </c>
    </row>
    <row r="308" spans="1:1" x14ac:dyDescent="0.25">
      <c r="A308" s="19" t="s">
        <v>10</v>
      </c>
    </row>
    <row r="309" spans="1:1" x14ac:dyDescent="0.25">
      <c r="A309" s="19" t="s">
        <v>10</v>
      </c>
    </row>
    <row r="310" spans="1:1" x14ac:dyDescent="0.25">
      <c r="A310" s="19" t="s">
        <v>10</v>
      </c>
    </row>
    <row r="311" spans="1:1" x14ac:dyDescent="0.25">
      <c r="A311" s="19" t="s">
        <v>10</v>
      </c>
    </row>
    <row r="312" spans="1:1" x14ac:dyDescent="0.25">
      <c r="A312" s="19" t="s">
        <v>10</v>
      </c>
    </row>
    <row r="313" spans="1:1" x14ac:dyDescent="0.25">
      <c r="A313" s="19" t="s">
        <v>10</v>
      </c>
    </row>
    <row r="314" spans="1:1" x14ac:dyDescent="0.25">
      <c r="A314" s="19" t="s">
        <v>10</v>
      </c>
    </row>
    <row r="315" spans="1:1" x14ac:dyDescent="0.25">
      <c r="A315" s="19" t="s">
        <v>10</v>
      </c>
    </row>
    <row r="316" spans="1:1" x14ac:dyDescent="0.25">
      <c r="A316" s="19" t="s">
        <v>10</v>
      </c>
    </row>
    <row r="317" spans="1:1" x14ac:dyDescent="0.25">
      <c r="A317" s="19" t="s">
        <v>10</v>
      </c>
    </row>
    <row r="318" spans="1:1" x14ac:dyDescent="0.25">
      <c r="A318" s="19" t="s">
        <v>10</v>
      </c>
    </row>
    <row r="319" spans="1:1" x14ac:dyDescent="0.25">
      <c r="A319" s="19" t="s">
        <v>10</v>
      </c>
    </row>
    <row r="320" spans="1:1" x14ac:dyDescent="0.25">
      <c r="A320" s="19" t="s">
        <v>10</v>
      </c>
    </row>
    <row r="321" spans="1:1" x14ac:dyDescent="0.25">
      <c r="A321" s="19" t="s">
        <v>10</v>
      </c>
    </row>
    <row r="322" spans="1:1" x14ac:dyDescent="0.25">
      <c r="A322" s="19" t="s">
        <v>10</v>
      </c>
    </row>
    <row r="323" spans="1:1" x14ac:dyDescent="0.25">
      <c r="A323" s="19" t="s">
        <v>10</v>
      </c>
    </row>
    <row r="324" spans="1:1" x14ac:dyDescent="0.25">
      <c r="A324" s="19" t="s">
        <v>10</v>
      </c>
    </row>
    <row r="325" spans="1:1" x14ac:dyDescent="0.25">
      <c r="A325" s="19" t="s">
        <v>10</v>
      </c>
    </row>
    <row r="326" spans="1:1" x14ac:dyDescent="0.25">
      <c r="A326" s="19" t="s">
        <v>10</v>
      </c>
    </row>
    <row r="327" spans="1:1" x14ac:dyDescent="0.25">
      <c r="A327" s="19" t="s">
        <v>10</v>
      </c>
    </row>
    <row r="328" spans="1:1" x14ac:dyDescent="0.25">
      <c r="A328" s="19" t="s">
        <v>10</v>
      </c>
    </row>
    <row r="329" spans="1:1" x14ac:dyDescent="0.25">
      <c r="A329" s="19" t="s">
        <v>10</v>
      </c>
    </row>
    <row r="330" spans="1:1" x14ac:dyDescent="0.25">
      <c r="A330" s="19" t="s">
        <v>10</v>
      </c>
    </row>
    <row r="331" spans="1:1" x14ac:dyDescent="0.25">
      <c r="A331" s="19" t="s">
        <v>10</v>
      </c>
    </row>
    <row r="332" spans="1:1" x14ac:dyDescent="0.25">
      <c r="A332" s="19" t="s">
        <v>10</v>
      </c>
    </row>
    <row r="333" spans="1:1" x14ac:dyDescent="0.25">
      <c r="A333" s="19" t="s">
        <v>10</v>
      </c>
    </row>
    <row r="334" spans="1:1" x14ac:dyDescent="0.25">
      <c r="A334" s="19" t="s">
        <v>10</v>
      </c>
    </row>
    <row r="335" spans="1:1" x14ac:dyDescent="0.25">
      <c r="A335" s="19" t="s">
        <v>10</v>
      </c>
    </row>
    <row r="336" spans="1:1" x14ac:dyDescent="0.25">
      <c r="A336" s="19" t="s">
        <v>10</v>
      </c>
    </row>
    <row r="337" spans="1:1" x14ac:dyDescent="0.25">
      <c r="A337" s="19" t="s">
        <v>10</v>
      </c>
    </row>
    <row r="338" spans="1:1" x14ac:dyDescent="0.25">
      <c r="A338" s="19" t="s">
        <v>10</v>
      </c>
    </row>
    <row r="339" spans="1:1" x14ac:dyDescent="0.25">
      <c r="A339" s="19" t="s">
        <v>10</v>
      </c>
    </row>
    <row r="340" spans="1:1" x14ac:dyDescent="0.25">
      <c r="A340" s="19" t="s">
        <v>10</v>
      </c>
    </row>
    <row r="341" spans="1:1" x14ac:dyDescent="0.25">
      <c r="A341" s="19" t="s">
        <v>10</v>
      </c>
    </row>
    <row r="342" spans="1:1" x14ac:dyDescent="0.25">
      <c r="A342" s="19" t="s">
        <v>10</v>
      </c>
    </row>
    <row r="343" spans="1:1" x14ac:dyDescent="0.25">
      <c r="A343" s="19" t="s">
        <v>10</v>
      </c>
    </row>
    <row r="344" spans="1:1" x14ac:dyDescent="0.25">
      <c r="A344" s="19" t="s">
        <v>10</v>
      </c>
    </row>
    <row r="345" spans="1:1" x14ac:dyDescent="0.25">
      <c r="A345" s="19" t="s">
        <v>10</v>
      </c>
    </row>
    <row r="346" spans="1:1" x14ac:dyDescent="0.25">
      <c r="A346" s="19" t="s">
        <v>10</v>
      </c>
    </row>
    <row r="347" spans="1:1" x14ac:dyDescent="0.25">
      <c r="A347" s="19" t="s">
        <v>10</v>
      </c>
    </row>
    <row r="348" spans="1:1" x14ac:dyDescent="0.25">
      <c r="A348" s="19" t="s">
        <v>10</v>
      </c>
    </row>
    <row r="349" spans="1:1" x14ac:dyDescent="0.25">
      <c r="A349" s="19" t="s">
        <v>10</v>
      </c>
    </row>
    <row r="350" spans="1:1" x14ac:dyDescent="0.25">
      <c r="A350" s="19" t="s">
        <v>10</v>
      </c>
    </row>
    <row r="351" spans="1:1" x14ac:dyDescent="0.25">
      <c r="A351" s="19" t="s">
        <v>10</v>
      </c>
    </row>
    <row r="352" spans="1:1" x14ac:dyDescent="0.25">
      <c r="A352" s="19" t="s">
        <v>10</v>
      </c>
    </row>
    <row r="353" spans="1:1" x14ac:dyDescent="0.25">
      <c r="A353" s="19" t="s">
        <v>10</v>
      </c>
    </row>
    <row r="354" spans="1:1" x14ac:dyDescent="0.25">
      <c r="A354" s="19" t="s">
        <v>10</v>
      </c>
    </row>
    <row r="355" spans="1:1" x14ac:dyDescent="0.25">
      <c r="A355" s="19" t="s">
        <v>10</v>
      </c>
    </row>
    <row r="356" spans="1:1" x14ac:dyDescent="0.25">
      <c r="A356" s="19" t="s">
        <v>10</v>
      </c>
    </row>
    <row r="357" spans="1:1" x14ac:dyDescent="0.25">
      <c r="A357" s="19" t="s">
        <v>10</v>
      </c>
    </row>
    <row r="358" spans="1:1" x14ac:dyDescent="0.25">
      <c r="A358" s="19" t="s">
        <v>10</v>
      </c>
    </row>
    <row r="359" spans="1:1" x14ac:dyDescent="0.25">
      <c r="A359" s="19" t="s">
        <v>10</v>
      </c>
    </row>
    <row r="360" spans="1:1" x14ac:dyDescent="0.25">
      <c r="A360" s="19" t="s">
        <v>10</v>
      </c>
    </row>
    <row r="361" spans="1:1" x14ac:dyDescent="0.25">
      <c r="A361" s="19" t="s">
        <v>10</v>
      </c>
    </row>
    <row r="362" spans="1:1" x14ac:dyDescent="0.25">
      <c r="A362" s="19" t="s">
        <v>10</v>
      </c>
    </row>
    <row r="363" spans="1:1" x14ac:dyDescent="0.25">
      <c r="A363" s="19" t="s">
        <v>10</v>
      </c>
    </row>
    <row r="364" spans="1:1" x14ac:dyDescent="0.25">
      <c r="A364" s="19" t="s">
        <v>10</v>
      </c>
    </row>
    <row r="365" spans="1:1" x14ac:dyDescent="0.25">
      <c r="A365" s="19" t="s">
        <v>10</v>
      </c>
    </row>
    <row r="366" spans="1:1" x14ac:dyDescent="0.25">
      <c r="A366" s="19" t="s">
        <v>10</v>
      </c>
    </row>
    <row r="367" spans="1:1" x14ac:dyDescent="0.25">
      <c r="A367" s="19" t="s">
        <v>10</v>
      </c>
    </row>
    <row r="368" spans="1:1" x14ac:dyDescent="0.25">
      <c r="A368" s="19" t="s">
        <v>10</v>
      </c>
    </row>
    <row r="369" spans="1:1" x14ac:dyDescent="0.25">
      <c r="A369" s="19" t="s">
        <v>10</v>
      </c>
    </row>
    <row r="370" spans="1:1" x14ac:dyDescent="0.25">
      <c r="A370" s="19" t="s">
        <v>10</v>
      </c>
    </row>
    <row r="371" spans="1:1" x14ac:dyDescent="0.25">
      <c r="A371" s="19" t="s">
        <v>10</v>
      </c>
    </row>
    <row r="372" spans="1:1" x14ac:dyDescent="0.25">
      <c r="A372" s="19" t="s">
        <v>10</v>
      </c>
    </row>
    <row r="373" spans="1:1" x14ac:dyDescent="0.25">
      <c r="A373" s="19" t="s">
        <v>10</v>
      </c>
    </row>
    <row r="374" spans="1:1" x14ac:dyDescent="0.25">
      <c r="A374" s="19" t="s">
        <v>10</v>
      </c>
    </row>
    <row r="375" spans="1:1" x14ac:dyDescent="0.25">
      <c r="A375" s="19" t="s">
        <v>10</v>
      </c>
    </row>
    <row r="376" spans="1:1" x14ac:dyDescent="0.25">
      <c r="A376" s="19" t="s">
        <v>10</v>
      </c>
    </row>
    <row r="377" spans="1:1" x14ac:dyDescent="0.25">
      <c r="A377" s="19" t="s">
        <v>10</v>
      </c>
    </row>
    <row r="378" spans="1:1" x14ac:dyDescent="0.25">
      <c r="A378" s="19" t="s">
        <v>10</v>
      </c>
    </row>
    <row r="379" spans="1:1" x14ac:dyDescent="0.25">
      <c r="A379" s="19" t="s">
        <v>10</v>
      </c>
    </row>
    <row r="380" spans="1:1" x14ac:dyDescent="0.25">
      <c r="A380" s="19" t="s">
        <v>10</v>
      </c>
    </row>
    <row r="381" spans="1:1" x14ac:dyDescent="0.25">
      <c r="A381" s="19" t="s">
        <v>10</v>
      </c>
    </row>
    <row r="382" spans="1:1" x14ac:dyDescent="0.25">
      <c r="A382" s="19" t="s">
        <v>10</v>
      </c>
    </row>
    <row r="383" spans="1:1" x14ac:dyDescent="0.25">
      <c r="A383" s="19" t="s">
        <v>10</v>
      </c>
    </row>
    <row r="384" spans="1:1" x14ac:dyDescent="0.25">
      <c r="A384" s="19" t="s">
        <v>10</v>
      </c>
    </row>
    <row r="385" spans="1:1" x14ac:dyDescent="0.25">
      <c r="A385" s="19" t="s">
        <v>10</v>
      </c>
    </row>
    <row r="386" spans="1:1" x14ac:dyDescent="0.25">
      <c r="A386" s="19" t="s">
        <v>10</v>
      </c>
    </row>
    <row r="387" spans="1:1" x14ac:dyDescent="0.25">
      <c r="A387" s="19" t="s">
        <v>10</v>
      </c>
    </row>
    <row r="388" spans="1:1" x14ac:dyDescent="0.25">
      <c r="A388" s="19" t="s">
        <v>10</v>
      </c>
    </row>
    <row r="389" spans="1:1" x14ac:dyDescent="0.25">
      <c r="A389" s="19" t="s">
        <v>10</v>
      </c>
    </row>
    <row r="390" spans="1:1" x14ac:dyDescent="0.25">
      <c r="A390" s="19" t="s">
        <v>10</v>
      </c>
    </row>
    <row r="391" spans="1:1" x14ac:dyDescent="0.25">
      <c r="A391" s="19" t="s">
        <v>10</v>
      </c>
    </row>
    <row r="392" spans="1:1" x14ac:dyDescent="0.25">
      <c r="A392" s="19" t="s">
        <v>10</v>
      </c>
    </row>
    <row r="393" spans="1:1" x14ac:dyDescent="0.25">
      <c r="A393" s="19" t="s">
        <v>10</v>
      </c>
    </row>
    <row r="394" spans="1:1" x14ac:dyDescent="0.25">
      <c r="A394" s="19" t="s">
        <v>10</v>
      </c>
    </row>
    <row r="395" spans="1:1" x14ac:dyDescent="0.25">
      <c r="A395" s="19" t="s">
        <v>10</v>
      </c>
    </row>
    <row r="396" spans="1:1" x14ac:dyDescent="0.25">
      <c r="A396" s="19" t="s">
        <v>10</v>
      </c>
    </row>
    <row r="397" spans="1:1" x14ac:dyDescent="0.25">
      <c r="A397" s="19" t="s">
        <v>10</v>
      </c>
    </row>
    <row r="398" spans="1:1" x14ac:dyDescent="0.25">
      <c r="A398" s="19" t="s">
        <v>10</v>
      </c>
    </row>
    <row r="399" spans="1:1" x14ac:dyDescent="0.25">
      <c r="A399" s="19" t="s">
        <v>10</v>
      </c>
    </row>
    <row r="400" spans="1:1" x14ac:dyDescent="0.25">
      <c r="A400" s="19" t="s">
        <v>10</v>
      </c>
    </row>
    <row r="401" spans="1:1" x14ac:dyDescent="0.25">
      <c r="A401" s="19" t="s">
        <v>10</v>
      </c>
    </row>
    <row r="402" spans="1:1" x14ac:dyDescent="0.25">
      <c r="A402" s="19" t="s">
        <v>10</v>
      </c>
    </row>
    <row r="403" spans="1:1" x14ac:dyDescent="0.25">
      <c r="A403" s="19" t="s">
        <v>10</v>
      </c>
    </row>
    <row r="404" spans="1:1" x14ac:dyDescent="0.25">
      <c r="A404" s="19" t="s">
        <v>10</v>
      </c>
    </row>
    <row r="405" spans="1:1" x14ac:dyDescent="0.25">
      <c r="A405" s="19" t="s">
        <v>10</v>
      </c>
    </row>
    <row r="406" spans="1:1" x14ac:dyDescent="0.25">
      <c r="A406" s="19" t="s">
        <v>10</v>
      </c>
    </row>
    <row r="407" spans="1:1" x14ac:dyDescent="0.25">
      <c r="A407" s="19" t="s">
        <v>10</v>
      </c>
    </row>
    <row r="408" spans="1:1" x14ac:dyDescent="0.25">
      <c r="A408" s="19" t="s">
        <v>10</v>
      </c>
    </row>
    <row r="409" spans="1:1" x14ac:dyDescent="0.25">
      <c r="A409" s="19" t="s">
        <v>10</v>
      </c>
    </row>
    <row r="410" spans="1:1" x14ac:dyDescent="0.25">
      <c r="A410" s="19" t="s">
        <v>10</v>
      </c>
    </row>
    <row r="411" spans="1:1" x14ac:dyDescent="0.25">
      <c r="A411" s="19" t="s">
        <v>10</v>
      </c>
    </row>
    <row r="412" spans="1:1" x14ac:dyDescent="0.25">
      <c r="A412" s="19" t="s">
        <v>10</v>
      </c>
    </row>
    <row r="413" spans="1:1" x14ac:dyDescent="0.25">
      <c r="A413" s="19" t="s">
        <v>10</v>
      </c>
    </row>
    <row r="414" spans="1:1" x14ac:dyDescent="0.25">
      <c r="A414" s="19" t="s">
        <v>10</v>
      </c>
    </row>
    <row r="415" spans="1:1" x14ac:dyDescent="0.25">
      <c r="A415" s="19" t="s">
        <v>10</v>
      </c>
    </row>
    <row r="416" spans="1:1" x14ac:dyDescent="0.25">
      <c r="A416" s="19" t="s">
        <v>10</v>
      </c>
    </row>
    <row r="417" spans="1:1" x14ac:dyDescent="0.25">
      <c r="A417" s="19" t="s">
        <v>10</v>
      </c>
    </row>
    <row r="418" spans="1:1" x14ac:dyDescent="0.25">
      <c r="A418" s="19" t="s">
        <v>10</v>
      </c>
    </row>
    <row r="419" spans="1:1" x14ac:dyDescent="0.25">
      <c r="A419" s="19" t="s">
        <v>10</v>
      </c>
    </row>
    <row r="420" spans="1:1" x14ac:dyDescent="0.25">
      <c r="A420" s="19" t="s">
        <v>10</v>
      </c>
    </row>
    <row r="421" spans="1:1" x14ac:dyDescent="0.25">
      <c r="A421" s="19" t="s">
        <v>10</v>
      </c>
    </row>
    <row r="422" spans="1:1" x14ac:dyDescent="0.25">
      <c r="A422" s="19" t="s">
        <v>10</v>
      </c>
    </row>
    <row r="423" spans="1:1" x14ac:dyDescent="0.25">
      <c r="A423" s="19" t="s">
        <v>10</v>
      </c>
    </row>
    <row r="424" spans="1:1" x14ac:dyDescent="0.25">
      <c r="A424" s="19" t="s">
        <v>10</v>
      </c>
    </row>
    <row r="425" spans="1:1" x14ac:dyDescent="0.25">
      <c r="A425" s="19" t="s">
        <v>10</v>
      </c>
    </row>
    <row r="426" spans="1:1" x14ac:dyDescent="0.25">
      <c r="A426" s="19" t="s">
        <v>10</v>
      </c>
    </row>
    <row r="427" spans="1:1" x14ac:dyDescent="0.25">
      <c r="A427" s="19" t="s">
        <v>10</v>
      </c>
    </row>
    <row r="428" spans="1:1" x14ac:dyDescent="0.25">
      <c r="A428" s="19" t="s">
        <v>10</v>
      </c>
    </row>
    <row r="429" spans="1:1" x14ac:dyDescent="0.25">
      <c r="A429" s="19" t="s">
        <v>10</v>
      </c>
    </row>
    <row r="430" spans="1:1" x14ac:dyDescent="0.25">
      <c r="A430" s="19" t="s">
        <v>10</v>
      </c>
    </row>
    <row r="431" spans="1:1" x14ac:dyDescent="0.25">
      <c r="A431" s="19" t="s">
        <v>10</v>
      </c>
    </row>
    <row r="432" spans="1:1" x14ac:dyDescent="0.25">
      <c r="A432" s="19" t="s">
        <v>10</v>
      </c>
    </row>
    <row r="433" spans="1:1" x14ac:dyDescent="0.25">
      <c r="A433" s="19" t="s">
        <v>10</v>
      </c>
    </row>
    <row r="434" spans="1:1" x14ac:dyDescent="0.25">
      <c r="A434" s="19" t="s">
        <v>10</v>
      </c>
    </row>
    <row r="435" spans="1:1" x14ac:dyDescent="0.25">
      <c r="A435" s="19" t="s">
        <v>10</v>
      </c>
    </row>
    <row r="436" spans="1:1" x14ac:dyDescent="0.25">
      <c r="A436" s="19" t="s">
        <v>10</v>
      </c>
    </row>
    <row r="437" spans="1:1" x14ac:dyDescent="0.25">
      <c r="A437" s="19" t="s">
        <v>10</v>
      </c>
    </row>
    <row r="438" spans="1:1" x14ac:dyDescent="0.25">
      <c r="A438" s="19" t="s">
        <v>10</v>
      </c>
    </row>
    <row r="439" spans="1:1" x14ac:dyDescent="0.25">
      <c r="A439" s="19" t="s">
        <v>10</v>
      </c>
    </row>
    <row r="440" spans="1:1" x14ac:dyDescent="0.25">
      <c r="A440" s="19" t="s">
        <v>10</v>
      </c>
    </row>
    <row r="441" spans="1:1" x14ac:dyDescent="0.25">
      <c r="A441" s="19" t="s">
        <v>10</v>
      </c>
    </row>
    <row r="442" spans="1:1" x14ac:dyDescent="0.25">
      <c r="A442" s="19" t="s">
        <v>10</v>
      </c>
    </row>
    <row r="443" spans="1:1" x14ac:dyDescent="0.25">
      <c r="A443" s="19" t="s">
        <v>10</v>
      </c>
    </row>
    <row r="444" spans="1:1" x14ac:dyDescent="0.25">
      <c r="A444" s="19" t="s">
        <v>10</v>
      </c>
    </row>
    <row r="445" spans="1:1" x14ac:dyDescent="0.25">
      <c r="A445" s="19" t="s">
        <v>10</v>
      </c>
    </row>
    <row r="446" spans="1:1" x14ac:dyDescent="0.25">
      <c r="A446" s="19" t="s">
        <v>10</v>
      </c>
    </row>
    <row r="447" spans="1:1" x14ac:dyDescent="0.25">
      <c r="A447" s="19" t="s">
        <v>10</v>
      </c>
    </row>
    <row r="448" spans="1:1" x14ac:dyDescent="0.25">
      <c r="A448" s="19" t="s">
        <v>10</v>
      </c>
    </row>
    <row r="449" spans="1:1" x14ac:dyDescent="0.25">
      <c r="A449" s="19" t="s">
        <v>10</v>
      </c>
    </row>
    <row r="450" spans="1:1" x14ac:dyDescent="0.25">
      <c r="A450" s="19" t="s">
        <v>10</v>
      </c>
    </row>
    <row r="451" spans="1:1" x14ac:dyDescent="0.25">
      <c r="A451" s="19" t="s">
        <v>10</v>
      </c>
    </row>
    <row r="452" spans="1:1" x14ac:dyDescent="0.25">
      <c r="A452" s="19" t="s">
        <v>10</v>
      </c>
    </row>
    <row r="453" spans="1:1" x14ac:dyDescent="0.25">
      <c r="A453" s="19" t="s">
        <v>10</v>
      </c>
    </row>
    <row r="454" spans="1:1" x14ac:dyDescent="0.25">
      <c r="A454" s="19" t="s">
        <v>10</v>
      </c>
    </row>
    <row r="455" spans="1:1" x14ac:dyDescent="0.25">
      <c r="A455" s="19" t="s">
        <v>10</v>
      </c>
    </row>
    <row r="456" spans="1:1" x14ac:dyDescent="0.25">
      <c r="A456" s="19" t="s">
        <v>10</v>
      </c>
    </row>
    <row r="457" spans="1:1" x14ac:dyDescent="0.25">
      <c r="A457" s="19" t="s">
        <v>10</v>
      </c>
    </row>
    <row r="458" spans="1:1" x14ac:dyDescent="0.25">
      <c r="A458" s="19" t="s">
        <v>10</v>
      </c>
    </row>
    <row r="459" spans="1:1" x14ac:dyDescent="0.25">
      <c r="A459" s="19" t="s">
        <v>10</v>
      </c>
    </row>
    <row r="460" spans="1:1" x14ac:dyDescent="0.25">
      <c r="A460" s="19" t="s">
        <v>10</v>
      </c>
    </row>
    <row r="461" spans="1:1" x14ac:dyDescent="0.25">
      <c r="A461" s="19" t="s">
        <v>10</v>
      </c>
    </row>
    <row r="462" spans="1:1" x14ac:dyDescent="0.25">
      <c r="A462" s="19" t="s">
        <v>10</v>
      </c>
    </row>
    <row r="463" spans="1:1" x14ac:dyDescent="0.25">
      <c r="A463" s="19" t="s">
        <v>10</v>
      </c>
    </row>
    <row r="464" spans="1:1" x14ac:dyDescent="0.25">
      <c r="A464" s="19" t="s">
        <v>10</v>
      </c>
    </row>
    <row r="465" spans="1:1" x14ac:dyDescent="0.25">
      <c r="A465" s="19" t="s">
        <v>10</v>
      </c>
    </row>
    <row r="466" spans="1:1" x14ac:dyDescent="0.25">
      <c r="A466" s="19" t="s">
        <v>10</v>
      </c>
    </row>
    <row r="467" spans="1:1" x14ac:dyDescent="0.25">
      <c r="A467" s="19" t="s">
        <v>10</v>
      </c>
    </row>
    <row r="468" spans="1:1" x14ac:dyDescent="0.25">
      <c r="A468" s="19" t="s">
        <v>10</v>
      </c>
    </row>
    <row r="469" spans="1:1" x14ac:dyDescent="0.25">
      <c r="A469" s="19" t="s">
        <v>10</v>
      </c>
    </row>
    <row r="470" spans="1:1" x14ac:dyDescent="0.25">
      <c r="A470" s="19" t="s">
        <v>10</v>
      </c>
    </row>
    <row r="471" spans="1:1" x14ac:dyDescent="0.25">
      <c r="A471" s="19" t="s">
        <v>10</v>
      </c>
    </row>
    <row r="472" spans="1:1" x14ac:dyDescent="0.25">
      <c r="A472" s="19" t="s">
        <v>10</v>
      </c>
    </row>
    <row r="473" spans="1:1" x14ac:dyDescent="0.25">
      <c r="A473" s="19" t="s">
        <v>10</v>
      </c>
    </row>
    <row r="474" spans="1:1" x14ac:dyDescent="0.25">
      <c r="A474" s="19" t="s">
        <v>10</v>
      </c>
    </row>
    <row r="475" spans="1:1" x14ac:dyDescent="0.25">
      <c r="A475" s="19" t="s">
        <v>10</v>
      </c>
    </row>
    <row r="476" spans="1:1" x14ac:dyDescent="0.25">
      <c r="A476" s="19" t="s">
        <v>10</v>
      </c>
    </row>
    <row r="477" spans="1:1" x14ac:dyDescent="0.25">
      <c r="A477" s="19" t="s">
        <v>10</v>
      </c>
    </row>
    <row r="478" spans="1:1" x14ac:dyDescent="0.25">
      <c r="A478" s="19" t="s">
        <v>10</v>
      </c>
    </row>
    <row r="479" spans="1:1" x14ac:dyDescent="0.25">
      <c r="A479" s="19" t="s">
        <v>10</v>
      </c>
    </row>
    <row r="480" spans="1: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</sheetData>
  <sortState xmlns:xlrd2="http://schemas.microsoft.com/office/spreadsheetml/2017/richdata2" ref="B6:K116">
    <sortCondition ref="D6:D116"/>
    <sortCondition descending="1" ref="J6:J116"/>
    <sortCondition ref="B6:B116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7" customWidth="1"/>
    <col min="3" max="3" width="24.21875" style="27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5"/>
      <c r="O1" s="15"/>
      <c r="P1" s="16"/>
    </row>
    <row r="2" spans="1:16" ht="12.75" customHeight="1" x14ac:dyDescent="0.25">
      <c r="B2" s="19"/>
      <c r="C2" s="30" t="s">
        <v>107</v>
      </c>
      <c r="E2" s="14"/>
      <c r="F2" s="14"/>
      <c r="G2" s="14"/>
      <c r="H2" s="14"/>
      <c r="I2" s="14"/>
      <c r="J2" s="14"/>
    </row>
    <row r="3" spans="1:16" s="59" customFormat="1" ht="12" customHeigh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6" s="59" customFormat="1" ht="12" customHeigh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6" ht="6" customHeight="1" x14ac:dyDescent="0.25">
      <c r="A5" s="56"/>
      <c r="B5" s="56"/>
      <c r="C5" s="56"/>
      <c r="D5" s="56"/>
      <c r="E5" s="57"/>
      <c r="F5" s="57"/>
      <c r="G5" s="57"/>
      <c r="H5" s="57"/>
      <c r="I5" s="57"/>
      <c r="J5" s="56"/>
      <c r="K5" s="58"/>
    </row>
    <row r="6" spans="1:16" ht="12.75" customHeight="1" x14ac:dyDescent="0.25">
      <c r="A6" s="138" t="s">
        <v>0</v>
      </c>
      <c r="B6" s="139" t="s">
        <v>234</v>
      </c>
      <c r="C6" s="139" t="s">
        <v>188</v>
      </c>
      <c r="D6" s="42" t="s">
        <v>27</v>
      </c>
      <c r="E6" s="90">
        <v>247</v>
      </c>
      <c r="F6" s="90">
        <v>217</v>
      </c>
      <c r="G6" s="90">
        <v>156</v>
      </c>
      <c r="H6" s="91">
        <v>133</v>
      </c>
      <c r="I6" s="91">
        <v>48</v>
      </c>
      <c r="J6" s="42">
        <v>801</v>
      </c>
      <c r="K6" s="53">
        <v>5</v>
      </c>
    </row>
    <row r="7" spans="1:16" x14ac:dyDescent="0.25">
      <c r="A7" s="138" t="s">
        <v>1</v>
      </c>
      <c r="B7" s="139" t="s">
        <v>247</v>
      </c>
      <c r="C7" s="139" t="s">
        <v>233</v>
      </c>
      <c r="D7" s="42" t="s">
        <v>27</v>
      </c>
      <c r="E7" s="90">
        <v>200</v>
      </c>
      <c r="F7" s="90">
        <v>181</v>
      </c>
      <c r="G7" s="90">
        <v>119</v>
      </c>
      <c r="H7" s="91">
        <v>115</v>
      </c>
      <c r="I7" s="91">
        <v>67</v>
      </c>
      <c r="J7" s="42">
        <v>682</v>
      </c>
      <c r="K7" s="53">
        <v>5</v>
      </c>
    </row>
    <row r="8" spans="1:16" x14ac:dyDescent="0.25">
      <c r="A8" s="138" t="s">
        <v>4</v>
      </c>
      <c r="B8" s="139" t="s">
        <v>255</v>
      </c>
      <c r="C8" s="139" t="s">
        <v>233</v>
      </c>
      <c r="D8" s="42" t="s">
        <v>27</v>
      </c>
      <c r="E8" s="90">
        <v>178</v>
      </c>
      <c r="F8" s="90">
        <v>159</v>
      </c>
      <c r="G8" s="90">
        <v>146</v>
      </c>
      <c r="H8" s="91">
        <v>69</v>
      </c>
      <c r="I8" s="91">
        <v>68</v>
      </c>
      <c r="J8" s="42">
        <v>620</v>
      </c>
      <c r="K8" s="53">
        <v>5</v>
      </c>
    </row>
    <row r="9" spans="1:16" x14ac:dyDescent="0.25">
      <c r="A9" s="138" t="s">
        <v>5</v>
      </c>
      <c r="B9" s="139" t="s">
        <v>266</v>
      </c>
      <c r="C9" s="139" t="s">
        <v>233</v>
      </c>
      <c r="D9" s="42" t="s">
        <v>27</v>
      </c>
      <c r="E9" s="90">
        <v>189</v>
      </c>
      <c r="F9" s="90">
        <v>120</v>
      </c>
      <c r="G9" s="90">
        <v>105</v>
      </c>
      <c r="H9" s="91">
        <v>83</v>
      </c>
      <c r="I9" s="91">
        <v>56</v>
      </c>
      <c r="J9" s="42">
        <v>553</v>
      </c>
      <c r="K9" s="53">
        <v>5</v>
      </c>
    </row>
    <row r="10" spans="1:16" x14ac:dyDescent="0.25">
      <c r="A10" s="138" t="s">
        <v>6</v>
      </c>
      <c r="B10" s="139" t="s">
        <v>269</v>
      </c>
      <c r="C10" s="139" t="s">
        <v>241</v>
      </c>
      <c r="D10" s="42" t="s">
        <v>27</v>
      </c>
      <c r="E10" s="90">
        <v>158</v>
      </c>
      <c r="F10" s="90">
        <v>114</v>
      </c>
      <c r="G10" s="90" t="s">
        <v>10</v>
      </c>
      <c r="H10" s="91" t="s">
        <v>10</v>
      </c>
      <c r="I10" s="91" t="s">
        <v>10</v>
      </c>
      <c r="J10" s="42">
        <v>272</v>
      </c>
      <c r="K10" s="53">
        <v>2</v>
      </c>
    </row>
    <row r="11" spans="1:16" x14ac:dyDescent="0.25">
      <c r="A11" s="138" t="s">
        <v>7</v>
      </c>
      <c r="B11" s="139" t="s">
        <v>423</v>
      </c>
      <c r="C11" s="139" t="s">
        <v>294</v>
      </c>
      <c r="D11" s="42" t="s">
        <v>27</v>
      </c>
      <c r="E11" s="90">
        <v>131</v>
      </c>
      <c r="F11" s="90" t="s">
        <v>10</v>
      </c>
      <c r="G11" s="90" t="s">
        <v>10</v>
      </c>
      <c r="H11" s="91">
        <v>70</v>
      </c>
      <c r="I11" s="91">
        <v>68</v>
      </c>
      <c r="J11" s="42">
        <v>269</v>
      </c>
      <c r="K11" s="53">
        <v>3</v>
      </c>
    </row>
    <row r="12" spans="1:16" x14ac:dyDescent="0.25">
      <c r="A12" s="138" t="s">
        <v>8</v>
      </c>
      <c r="B12" s="139" t="s">
        <v>429</v>
      </c>
      <c r="C12" s="139" t="s">
        <v>237</v>
      </c>
      <c r="D12" s="42" t="s">
        <v>27</v>
      </c>
      <c r="E12" s="90">
        <v>162</v>
      </c>
      <c r="F12" s="90" t="s">
        <v>10</v>
      </c>
      <c r="G12" s="90" t="s">
        <v>10</v>
      </c>
      <c r="H12" s="91">
        <v>49</v>
      </c>
      <c r="I12" s="91">
        <v>26</v>
      </c>
      <c r="J12" s="42">
        <v>237</v>
      </c>
      <c r="K12" s="53">
        <v>3</v>
      </c>
    </row>
    <row r="13" spans="1:16" ht="13.8" thickBot="1" x14ac:dyDescent="0.3">
      <c r="A13" s="140" t="s">
        <v>9</v>
      </c>
      <c r="B13" s="141" t="s">
        <v>277</v>
      </c>
      <c r="C13" s="141" t="s">
        <v>286</v>
      </c>
      <c r="D13" s="68" t="s">
        <v>27</v>
      </c>
      <c r="E13" s="96">
        <v>87</v>
      </c>
      <c r="F13" s="96">
        <v>72</v>
      </c>
      <c r="G13" s="96" t="s">
        <v>10</v>
      </c>
      <c r="H13" s="97">
        <v>32</v>
      </c>
      <c r="I13" s="97">
        <v>28</v>
      </c>
      <c r="J13" s="68">
        <v>219</v>
      </c>
      <c r="K13" s="69">
        <v>4</v>
      </c>
    </row>
    <row r="14" spans="1:16" x14ac:dyDescent="0.25">
      <c r="A14" s="29" t="s">
        <v>15</v>
      </c>
      <c r="B14" s="27" t="s">
        <v>637</v>
      </c>
      <c r="C14" s="27" t="s">
        <v>109</v>
      </c>
      <c r="D14" s="42" t="s">
        <v>27</v>
      </c>
      <c r="E14" s="90">
        <v>101</v>
      </c>
      <c r="F14" s="90" t="s">
        <v>10</v>
      </c>
      <c r="G14" s="90" t="s">
        <v>10</v>
      </c>
      <c r="H14" s="91">
        <v>33</v>
      </c>
      <c r="I14" s="91" t="s">
        <v>10</v>
      </c>
      <c r="J14" s="42">
        <v>134</v>
      </c>
      <c r="K14" s="53">
        <v>2</v>
      </c>
    </row>
    <row r="15" spans="1:16" x14ac:dyDescent="0.25">
      <c r="A15" s="29" t="s">
        <v>16</v>
      </c>
      <c r="B15" s="27" t="s">
        <v>817</v>
      </c>
      <c r="C15" s="27" t="s">
        <v>812</v>
      </c>
      <c r="D15" s="42" t="s">
        <v>27</v>
      </c>
      <c r="E15" s="90">
        <v>83</v>
      </c>
      <c r="F15" s="90" t="s">
        <v>10</v>
      </c>
      <c r="G15" s="90" t="s">
        <v>10</v>
      </c>
      <c r="H15" s="91">
        <v>2</v>
      </c>
      <c r="I15" s="91" t="s">
        <v>10</v>
      </c>
      <c r="J15" s="42">
        <v>85</v>
      </c>
      <c r="K15" s="53">
        <v>2</v>
      </c>
    </row>
    <row r="16" spans="1:16" x14ac:dyDescent="0.25">
      <c r="A16" s="29" t="s">
        <v>17</v>
      </c>
      <c r="B16" s="27" t="s">
        <v>281</v>
      </c>
      <c r="C16" s="27" t="s">
        <v>128</v>
      </c>
      <c r="D16" s="42" t="s">
        <v>27</v>
      </c>
      <c r="E16" s="90">
        <v>58</v>
      </c>
      <c r="F16" s="90" t="s">
        <v>10</v>
      </c>
      <c r="G16" s="90" t="s">
        <v>10</v>
      </c>
      <c r="H16" s="91">
        <v>13</v>
      </c>
      <c r="I16" s="91" t="s">
        <v>10</v>
      </c>
      <c r="J16" s="42">
        <v>71</v>
      </c>
      <c r="K16" s="53">
        <v>2</v>
      </c>
    </row>
    <row r="17" spans="1:11" x14ac:dyDescent="0.25">
      <c r="A17" s="29" t="s">
        <v>18</v>
      </c>
      <c r="B17" s="27" t="s">
        <v>468</v>
      </c>
      <c r="C17" s="27" t="s">
        <v>108</v>
      </c>
      <c r="D17" s="42" t="s">
        <v>27</v>
      </c>
      <c r="E17" s="90">
        <v>65</v>
      </c>
      <c r="F17" s="90" t="s">
        <v>10</v>
      </c>
      <c r="G17" s="90" t="s">
        <v>10</v>
      </c>
      <c r="H17" s="91" t="s">
        <v>10</v>
      </c>
      <c r="I17" s="91" t="s">
        <v>10</v>
      </c>
      <c r="J17" s="42">
        <v>65</v>
      </c>
      <c r="K17" s="53">
        <v>1</v>
      </c>
    </row>
    <row r="18" spans="1:11" x14ac:dyDescent="0.25">
      <c r="A18" s="29" t="s">
        <v>19</v>
      </c>
      <c r="B18" s="27" t="s">
        <v>642</v>
      </c>
      <c r="C18" s="27" t="s">
        <v>623</v>
      </c>
      <c r="D18" s="42" t="s">
        <v>27</v>
      </c>
      <c r="E18" s="90" t="s">
        <v>10</v>
      </c>
      <c r="F18" s="90" t="s">
        <v>10</v>
      </c>
      <c r="G18" s="90" t="s">
        <v>10</v>
      </c>
      <c r="H18" s="91">
        <v>27</v>
      </c>
      <c r="I18" s="91" t="s">
        <v>10</v>
      </c>
      <c r="J18" s="42">
        <v>27</v>
      </c>
      <c r="K18" s="53">
        <v>1</v>
      </c>
    </row>
    <row r="19" spans="1:11" x14ac:dyDescent="0.25">
      <c r="A19" s="29" t="s">
        <v>20</v>
      </c>
      <c r="B19" s="27" t="s">
        <v>841</v>
      </c>
      <c r="C19" s="27" t="s">
        <v>233</v>
      </c>
      <c r="D19" s="42" t="s">
        <v>27</v>
      </c>
      <c r="E19" s="90" t="s">
        <v>10</v>
      </c>
      <c r="F19" s="90" t="s">
        <v>10</v>
      </c>
      <c r="G19" s="90" t="s">
        <v>10</v>
      </c>
      <c r="H19" s="91">
        <v>22</v>
      </c>
      <c r="I19" s="91" t="s">
        <v>10</v>
      </c>
      <c r="J19" s="42">
        <v>22</v>
      </c>
      <c r="K19" s="53">
        <v>1</v>
      </c>
    </row>
    <row r="20" spans="1:11" x14ac:dyDescent="0.25">
      <c r="A20" s="29" t="s">
        <v>21</v>
      </c>
      <c r="B20" s="27" t="s">
        <v>487</v>
      </c>
      <c r="C20" s="27" t="s">
        <v>57</v>
      </c>
      <c r="D20" s="42" t="s">
        <v>27</v>
      </c>
      <c r="E20" s="90" t="s">
        <v>10</v>
      </c>
      <c r="F20" s="90" t="s">
        <v>10</v>
      </c>
      <c r="G20" s="90" t="s">
        <v>10</v>
      </c>
      <c r="H20" s="91">
        <v>14</v>
      </c>
      <c r="I20" s="91">
        <v>6</v>
      </c>
      <c r="J20" s="42">
        <v>20</v>
      </c>
      <c r="K20" s="53">
        <v>2</v>
      </c>
    </row>
    <row r="21" spans="1:11" x14ac:dyDescent="0.25">
      <c r="A21" s="29" t="s">
        <v>22</v>
      </c>
      <c r="B21" s="27" t="s">
        <v>842</v>
      </c>
      <c r="C21" s="27" t="s">
        <v>233</v>
      </c>
      <c r="D21" s="42" t="s">
        <v>27</v>
      </c>
      <c r="E21" s="90" t="s">
        <v>10</v>
      </c>
      <c r="F21" s="90" t="s">
        <v>10</v>
      </c>
      <c r="G21" s="90" t="s">
        <v>10</v>
      </c>
      <c r="H21" s="91">
        <v>19</v>
      </c>
      <c r="I21" s="91" t="s">
        <v>10</v>
      </c>
      <c r="J21" s="42">
        <v>19</v>
      </c>
      <c r="K21" s="53">
        <v>1</v>
      </c>
    </row>
    <row r="22" spans="1:11" x14ac:dyDescent="0.25">
      <c r="A22" s="29" t="s">
        <v>23</v>
      </c>
      <c r="B22" s="27" t="s">
        <v>484</v>
      </c>
      <c r="C22" s="27" t="s">
        <v>57</v>
      </c>
      <c r="D22" s="42" t="s">
        <v>27</v>
      </c>
      <c r="E22" s="90" t="s">
        <v>10</v>
      </c>
      <c r="F22" s="90" t="s">
        <v>10</v>
      </c>
      <c r="G22" s="90" t="s">
        <v>10</v>
      </c>
      <c r="H22" s="91">
        <v>8</v>
      </c>
      <c r="I22" s="91">
        <v>4</v>
      </c>
      <c r="J22" s="42">
        <v>12</v>
      </c>
      <c r="K22" s="53">
        <v>2</v>
      </c>
    </row>
    <row r="23" spans="1:11" x14ac:dyDescent="0.25">
      <c r="A23" s="29" t="s">
        <v>24</v>
      </c>
      <c r="B23" s="27" t="s">
        <v>865</v>
      </c>
      <c r="C23" s="27" t="s">
        <v>861</v>
      </c>
      <c r="D23" s="42" t="s">
        <v>27</v>
      </c>
      <c r="E23" s="90" t="s">
        <v>10</v>
      </c>
      <c r="F23" s="90" t="s">
        <v>10</v>
      </c>
      <c r="G23" s="90" t="s">
        <v>10</v>
      </c>
      <c r="H23" s="91">
        <v>7</v>
      </c>
      <c r="I23" s="91" t="s">
        <v>10</v>
      </c>
      <c r="J23" s="42">
        <v>7</v>
      </c>
      <c r="K23" s="53">
        <v>1</v>
      </c>
    </row>
    <row r="24" spans="1:11" x14ac:dyDescent="0.25">
      <c r="A24" s="29" t="s">
        <v>25</v>
      </c>
      <c r="B24" s="27" t="s">
        <v>445</v>
      </c>
      <c r="C24" s="27" t="s">
        <v>74</v>
      </c>
      <c r="D24" s="42" t="s">
        <v>27</v>
      </c>
      <c r="E24" s="90" t="s">
        <v>10</v>
      </c>
      <c r="F24" s="90" t="s">
        <v>10</v>
      </c>
      <c r="G24" s="90" t="s">
        <v>10</v>
      </c>
      <c r="H24" s="91">
        <v>3</v>
      </c>
      <c r="I24" s="91">
        <v>2</v>
      </c>
      <c r="J24" s="42">
        <v>5</v>
      </c>
      <c r="K24" s="53">
        <v>2</v>
      </c>
    </row>
    <row r="25" spans="1:11" x14ac:dyDescent="0.25">
      <c r="A25" s="29" t="s">
        <v>26</v>
      </c>
      <c r="B25" s="27" t="s">
        <v>492</v>
      </c>
      <c r="C25" s="27" t="s">
        <v>294</v>
      </c>
      <c r="D25" s="42" t="s">
        <v>27</v>
      </c>
      <c r="E25" s="90" t="s">
        <v>10</v>
      </c>
      <c r="F25" s="90" t="s">
        <v>10</v>
      </c>
      <c r="G25" s="90" t="s">
        <v>10</v>
      </c>
      <c r="H25" s="91">
        <v>3</v>
      </c>
      <c r="I25" s="91" t="s">
        <v>10</v>
      </c>
      <c r="J25" s="42">
        <v>3</v>
      </c>
      <c r="K25" s="53">
        <v>1</v>
      </c>
    </row>
    <row r="26" spans="1:11" x14ac:dyDescent="0.25">
      <c r="A26" s="29" t="s">
        <v>129</v>
      </c>
      <c r="B26" s="27" t="s">
        <v>210</v>
      </c>
      <c r="C26" s="27" t="s">
        <v>188</v>
      </c>
      <c r="D26" s="42" t="s">
        <v>27</v>
      </c>
      <c r="E26" s="90" t="s">
        <v>10</v>
      </c>
      <c r="F26" s="90" t="s">
        <v>10</v>
      </c>
      <c r="G26" s="90" t="s">
        <v>10</v>
      </c>
      <c r="H26" s="91">
        <v>3</v>
      </c>
      <c r="I26" s="91" t="s">
        <v>10</v>
      </c>
      <c r="J26" s="42">
        <v>3</v>
      </c>
      <c r="K26" s="53">
        <v>1</v>
      </c>
    </row>
    <row r="27" spans="1:11" x14ac:dyDescent="0.25">
      <c r="A27" s="29" t="s">
        <v>130</v>
      </c>
      <c r="B27" s="27" t="s">
        <v>702</v>
      </c>
      <c r="C27" s="27" t="s">
        <v>55</v>
      </c>
      <c r="D27" s="42" t="s">
        <v>27</v>
      </c>
      <c r="E27" s="90" t="s">
        <v>10</v>
      </c>
      <c r="F27" s="90" t="s">
        <v>10</v>
      </c>
      <c r="G27" s="90" t="s">
        <v>10</v>
      </c>
      <c r="H27" s="91">
        <v>3</v>
      </c>
      <c r="I27" s="91" t="s">
        <v>10</v>
      </c>
      <c r="J27" s="42">
        <v>3</v>
      </c>
      <c r="K27" s="53">
        <v>1</v>
      </c>
    </row>
    <row r="28" spans="1:11" x14ac:dyDescent="0.25">
      <c r="A28" s="29" t="s">
        <v>131</v>
      </c>
      <c r="B28" s="27" t="s">
        <v>101</v>
      </c>
      <c r="C28" s="27" t="s">
        <v>108</v>
      </c>
      <c r="D28" s="42" t="s">
        <v>27</v>
      </c>
      <c r="E28" s="90" t="s">
        <v>10</v>
      </c>
      <c r="F28" s="90" t="s">
        <v>10</v>
      </c>
      <c r="G28" s="90" t="s">
        <v>10</v>
      </c>
      <c r="H28" s="91">
        <v>1</v>
      </c>
      <c r="I28" s="91" t="s">
        <v>10</v>
      </c>
      <c r="J28" s="42">
        <v>1</v>
      </c>
      <c r="K28" s="53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7" customWidth="1"/>
    <col min="3" max="3" width="24.21875" style="27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5"/>
      <c r="O1" s="15"/>
      <c r="P1" s="16"/>
    </row>
    <row r="2" spans="1:16" ht="12.75" customHeight="1" x14ac:dyDescent="0.25">
      <c r="B2" s="19"/>
      <c r="C2" s="30" t="s">
        <v>221</v>
      </c>
      <c r="E2" s="14"/>
      <c r="F2" s="14"/>
      <c r="G2" s="14"/>
      <c r="H2" s="14"/>
      <c r="I2" s="14"/>
      <c r="J2" s="14"/>
    </row>
    <row r="3" spans="1:16" s="59" customFormat="1" ht="12" customHeigh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6" s="59" customFormat="1" ht="12" customHeigh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6" ht="6" customHeight="1" x14ac:dyDescent="0.25">
      <c r="A5" s="56"/>
      <c r="B5" s="56"/>
      <c r="C5" s="56"/>
      <c r="D5" s="56"/>
      <c r="E5" s="57"/>
      <c r="F5" s="57"/>
      <c r="G5" s="57"/>
      <c r="H5" s="57"/>
      <c r="I5" s="57"/>
      <c r="J5" s="56"/>
      <c r="K5" s="58"/>
    </row>
    <row r="6" spans="1:16" ht="12.75" customHeight="1" x14ac:dyDescent="0.25">
      <c r="A6" s="138" t="s">
        <v>0</v>
      </c>
      <c r="B6" s="27" t="s">
        <v>88</v>
      </c>
      <c r="C6" s="27" t="s">
        <v>128</v>
      </c>
      <c r="D6" s="42" t="s">
        <v>12</v>
      </c>
      <c r="E6" s="90">
        <v>237</v>
      </c>
      <c r="F6" s="90">
        <v>182</v>
      </c>
      <c r="G6" s="90">
        <v>162</v>
      </c>
      <c r="H6" s="91">
        <v>110</v>
      </c>
      <c r="I6" s="91">
        <v>102</v>
      </c>
      <c r="J6" s="42">
        <v>793</v>
      </c>
      <c r="K6" s="53">
        <v>5</v>
      </c>
    </row>
    <row r="7" spans="1:16" x14ac:dyDescent="0.25">
      <c r="A7" s="138" t="s">
        <v>1</v>
      </c>
      <c r="B7" s="27" t="s">
        <v>85</v>
      </c>
      <c r="C7" s="27" t="s">
        <v>114</v>
      </c>
      <c r="D7" s="42" t="s">
        <v>12</v>
      </c>
      <c r="E7" s="90">
        <v>174</v>
      </c>
      <c r="F7" s="90">
        <v>166</v>
      </c>
      <c r="G7" s="90">
        <v>155</v>
      </c>
      <c r="H7" s="91">
        <v>129</v>
      </c>
      <c r="I7" s="91">
        <v>123</v>
      </c>
      <c r="J7" s="42">
        <v>747</v>
      </c>
      <c r="K7" s="53">
        <v>5</v>
      </c>
    </row>
    <row r="8" spans="1:16" x14ac:dyDescent="0.25">
      <c r="A8" s="138" t="s">
        <v>4</v>
      </c>
      <c r="B8" s="27" t="s">
        <v>265</v>
      </c>
      <c r="C8" s="27" t="s">
        <v>128</v>
      </c>
      <c r="D8" s="42" t="s">
        <v>12</v>
      </c>
      <c r="E8" s="90">
        <v>198</v>
      </c>
      <c r="F8" s="90">
        <v>122</v>
      </c>
      <c r="G8" s="90" t="s">
        <v>10</v>
      </c>
      <c r="H8" s="91">
        <v>162</v>
      </c>
      <c r="I8" s="91">
        <v>128</v>
      </c>
      <c r="J8" s="42">
        <v>610</v>
      </c>
      <c r="K8" s="53">
        <v>4</v>
      </c>
    </row>
    <row r="9" spans="1:16" x14ac:dyDescent="0.25">
      <c r="A9" s="138" t="s">
        <v>5</v>
      </c>
      <c r="B9" s="27" t="s">
        <v>236</v>
      </c>
      <c r="C9" s="27" t="s">
        <v>237</v>
      </c>
      <c r="D9" s="42" t="s">
        <v>12</v>
      </c>
      <c r="E9" s="90">
        <v>211</v>
      </c>
      <c r="F9" s="90">
        <v>139</v>
      </c>
      <c r="G9" s="90">
        <v>120</v>
      </c>
      <c r="H9" s="91">
        <v>60</v>
      </c>
      <c r="I9" s="91" t="s">
        <v>10</v>
      </c>
      <c r="J9" s="42">
        <v>530</v>
      </c>
      <c r="K9" s="53">
        <v>4</v>
      </c>
    </row>
    <row r="10" spans="1:16" x14ac:dyDescent="0.25">
      <c r="A10" s="138" t="s">
        <v>6</v>
      </c>
      <c r="B10" s="27" t="s">
        <v>250</v>
      </c>
      <c r="C10" s="27" t="s">
        <v>246</v>
      </c>
      <c r="D10" s="42" t="s">
        <v>12</v>
      </c>
      <c r="E10" s="90">
        <v>169</v>
      </c>
      <c r="F10" s="90">
        <v>133</v>
      </c>
      <c r="G10" s="90">
        <v>95</v>
      </c>
      <c r="H10" s="91">
        <v>84</v>
      </c>
      <c r="I10" s="91">
        <v>41</v>
      </c>
      <c r="J10" s="42">
        <v>522</v>
      </c>
      <c r="K10" s="53">
        <v>5</v>
      </c>
    </row>
    <row r="11" spans="1:16" x14ac:dyDescent="0.25">
      <c r="A11" s="138" t="s">
        <v>7</v>
      </c>
      <c r="B11" s="27" t="s">
        <v>94</v>
      </c>
      <c r="C11" s="27" t="s">
        <v>114</v>
      </c>
      <c r="D11" s="42" t="s">
        <v>12</v>
      </c>
      <c r="E11" s="90">
        <v>141</v>
      </c>
      <c r="F11" s="90">
        <v>140</v>
      </c>
      <c r="G11" s="90">
        <v>86</v>
      </c>
      <c r="H11" s="91">
        <v>72</v>
      </c>
      <c r="I11" s="91">
        <v>52</v>
      </c>
      <c r="J11" s="42">
        <v>491</v>
      </c>
      <c r="K11" s="53">
        <v>5</v>
      </c>
    </row>
    <row r="12" spans="1:16" x14ac:dyDescent="0.25">
      <c r="A12" s="138" t="s">
        <v>8</v>
      </c>
      <c r="B12" s="27" t="s">
        <v>92</v>
      </c>
      <c r="C12" s="27" t="s">
        <v>115</v>
      </c>
      <c r="D12" s="42" t="s">
        <v>12</v>
      </c>
      <c r="E12" s="90">
        <v>171</v>
      </c>
      <c r="F12" s="90">
        <v>106</v>
      </c>
      <c r="G12" s="90">
        <v>85</v>
      </c>
      <c r="H12" s="91">
        <v>58</v>
      </c>
      <c r="I12" s="91">
        <v>52</v>
      </c>
      <c r="J12" s="42">
        <v>472</v>
      </c>
      <c r="K12" s="53">
        <v>5</v>
      </c>
    </row>
    <row r="13" spans="1:16" ht="13.8" thickBot="1" x14ac:dyDescent="0.3">
      <c r="A13" s="140" t="s">
        <v>9</v>
      </c>
      <c r="B13" s="67" t="s">
        <v>240</v>
      </c>
      <c r="C13" s="67" t="s">
        <v>241</v>
      </c>
      <c r="D13" s="68" t="s">
        <v>12</v>
      </c>
      <c r="E13" s="96">
        <v>202</v>
      </c>
      <c r="F13" s="96">
        <v>89</v>
      </c>
      <c r="G13" s="96" t="s">
        <v>10</v>
      </c>
      <c r="H13" s="97">
        <v>90</v>
      </c>
      <c r="I13" s="97">
        <v>63</v>
      </c>
      <c r="J13" s="68">
        <v>444</v>
      </c>
      <c r="K13" s="69">
        <v>4</v>
      </c>
    </row>
    <row r="14" spans="1:16" x14ac:dyDescent="0.25">
      <c r="A14" s="114" t="s">
        <v>15</v>
      </c>
      <c r="B14" s="27" t="s">
        <v>81</v>
      </c>
      <c r="C14" s="27" t="s">
        <v>114</v>
      </c>
      <c r="D14" s="42" t="s">
        <v>12</v>
      </c>
      <c r="E14" s="90">
        <v>123</v>
      </c>
      <c r="F14" s="90">
        <v>117</v>
      </c>
      <c r="G14" s="90">
        <v>90</v>
      </c>
      <c r="H14" s="91">
        <v>78</v>
      </c>
      <c r="I14" s="91">
        <v>34</v>
      </c>
      <c r="J14" s="42">
        <v>442</v>
      </c>
      <c r="K14" s="53">
        <v>5</v>
      </c>
    </row>
    <row r="15" spans="1:16" x14ac:dyDescent="0.25">
      <c r="A15" s="29" t="s">
        <v>16</v>
      </c>
      <c r="B15" s="27" t="s">
        <v>271</v>
      </c>
      <c r="C15" s="27" t="s">
        <v>246</v>
      </c>
      <c r="D15" s="42" t="s">
        <v>12</v>
      </c>
      <c r="E15" s="90">
        <v>116</v>
      </c>
      <c r="F15" s="90">
        <v>105</v>
      </c>
      <c r="G15" s="90">
        <v>104</v>
      </c>
      <c r="H15" s="91">
        <v>60</v>
      </c>
      <c r="I15" s="91">
        <v>50</v>
      </c>
      <c r="J15" s="42">
        <v>435</v>
      </c>
      <c r="K15" s="53">
        <v>5</v>
      </c>
    </row>
    <row r="16" spans="1:16" x14ac:dyDescent="0.25">
      <c r="A16" s="29" t="s">
        <v>17</v>
      </c>
      <c r="B16" s="27" t="s">
        <v>95</v>
      </c>
      <c r="C16" s="27" t="s">
        <v>115</v>
      </c>
      <c r="D16" s="42" t="s">
        <v>12</v>
      </c>
      <c r="E16" s="90">
        <v>133</v>
      </c>
      <c r="F16" s="90">
        <v>110</v>
      </c>
      <c r="G16" s="90">
        <v>109</v>
      </c>
      <c r="H16" s="91">
        <v>32</v>
      </c>
      <c r="I16" s="91">
        <v>32</v>
      </c>
      <c r="J16" s="42">
        <v>416</v>
      </c>
      <c r="K16" s="53">
        <v>5</v>
      </c>
    </row>
    <row r="17" spans="1:11" x14ac:dyDescent="0.25">
      <c r="A17" s="29" t="s">
        <v>18</v>
      </c>
      <c r="B17" s="27" t="s">
        <v>201</v>
      </c>
      <c r="C17" s="27" t="s">
        <v>188</v>
      </c>
      <c r="D17" s="42" t="s">
        <v>12</v>
      </c>
      <c r="E17" s="90">
        <v>175</v>
      </c>
      <c r="F17" s="90">
        <v>71</v>
      </c>
      <c r="G17" s="90" t="s">
        <v>10</v>
      </c>
      <c r="H17" s="91">
        <v>12</v>
      </c>
      <c r="I17" s="91" t="s">
        <v>10</v>
      </c>
      <c r="J17" s="42">
        <v>258</v>
      </c>
      <c r="K17" s="53">
        <v>3</v>
      </c>
    </row>
    <row r="18" spans="1:11" x14ac:dyDescent="0.25">
      <c r="A18" s="29" t="s">
        <v>19</v>
      </c>
      <c r="B18" s="27" t="s">
        <v>513</v>
      </c>
      <c r="C18" s="27" t="s">
        <v>512</v>
      </c>
      <c r="D18" s="42" t="s">
        <v>12</v>
      </c>
      <c r="E18" s="90">
        <v>182</v>
      </c>
      <c r="F18" s="90" t="s">
        <v>10</v>
      </c>
      <c r="G18" s="90" t="s">
        <v>10</v>
      </c>
      <c r="H18" s="91">
        <v>3</v>
      </c>
      <c r="I18" s="91" t="s">
        <v>10</v>
      </c>
      <c r="J18" s="42">
        <v>185</v>
      </c>
      <c r="K18" s="53">
        <v>2</v>
      </c>
    </row>
    <row r="19" spans="1:11" x14ac:dyDescent="0.25">
      <c r="A19" s="29" t="s">
        <v>20</v>
      </c>
      <c r="B19" s="27" t="s">
        <v>806</v>
      </c>
      <c r="C19" s="27" t="s">
        <v>805</v>
      </c>
      <c r="D19" s="42" t="s">
        <v>12</v>
      </c>
      <c r="E19" s="90">
        <v>85</v>
      </c>
      <c r="F19" s="90" t="s">
        <v>10</v>
      </c>
      <c r="G19" s="90" t="s">
        <v>10</v>
      </c>
      <c r="H19" s="91">
        <v>23</v>
      </c>
      <c r="I19" s="91" t="s">
        <v>10</v>
      </c>
      <c r="J19" s="42">
        <v>108</v>
      </c>
      <c r="K19" s="53">
        <v>2</v>
      </c>
    </row>
    <row r="20" spans="1:11" x14ac:dyDescent="0.25">
      <c r="A20" s="29" t="s">
        <v>21</v>
      </c>
      <c r="B20" s="27" t="s">
        <v>825</v>
      </c>
      <c r="C20" s="27" t="s">
        <v>826</v>
      </c>
      <c r="D20" s="42" t="s">
        <v>12</v>
      </c>
      <c r="E20" s="90">
        <v>103</v>
      </c>
      <c r="F20" s="90" t="s">
        <v>10</v>
      </c>
      <c r="G20" s="90" t="s">
        <v>10</v>
      </c>
      <c r="H20" s="91" t="s">
        <v>10</v>
      </c>
      <c r="I20" s="91" t="s">
        <v>10</v>
      </c>
      <c r="J20" s="42">
        <v>103</v>
      </c>
      <c r="K20" s="53">
        <v>1</v>
      </c>
    </row>
    <row r="21" spans="1:11" x14ac:dyDescent="0.25">
      <c r="A21" s="29" t="s">
        <v>22</v>
      </c>
      <c r="B21" s="27" t="s">
        <v>428</v>
      </c>
      <c r="C21" s="27" t="s">
        <v>294</v>
      </c>
      <c r="D21" s="42" t="s">
        <v>12</v>
      </c>
      <c r="E21" s="90" t="s">
        <v>10</v>
      </c>
      <c r="F21" s="90" t="s">
        <v>10</v>
      </c>
      <c r="G21" s="90" t="s">
        <v>10</v>
      </c>
      <c r="H21" s="91">
        <v>52</v>
      </c>
      <c r="I21" s="91">
        <v>48</v>
      </c>
      <c r="J21" s="42">
        <v>100</v>
      </c>
      <c r="K21" s="53">
        <v>2</v>
      </c>
    </row>
    <row r="22" spans="1:11" x14ac:dyDescent="0.25">
      <c r="A22" s="29" t="s">
        <v>23</v>
      </c>
      <c r="B22" s="27" t="s">
        <v>399</v>
      </c>
      <c r="C22" s="27" t="s">
        <v>268</v>
      </c>
      <c r="D22" s="42" t="s">
        <v>12</v>
      </c>
      <c r="E22" s="90" t="s">
        <v>10</v>
      </c>
      <c r="F22" s="90" t="s">
        <v>10</v>
      </c>
      <c r="G22" s="90" t="s">
        <v>10</v>
      </c>
      <c r="H22" s="91">
        <v>98</v>
      </c>
      <c r="I22" s="91" t="s">
        <v>10</v>
      </c>
      <c r="J22" s="42">
        <v>98</v>
      </c>
      <c r="K22" s="53">
        <v>1</v>
      </c>
    </row>
    <row r="23" spans="1:11" x14ac:dyDescent="0.25">
      <c r="A23" s="29" t="s">
        <v>24</v>
      </c>
      <c r="B23" s="27" t="s">
        <v>290</v>
      </c>
      <c r="C23" s="27" t="s">
        <v>288</v>
      </c>
      <c r="D23" s="42" t="s">
        <v>12</v>
      </c>
      <c r="E23" s="90" t="s">
        <v>10</v>
      </c>
      <c r="F23" s="90" t="s">
        <v>10</v>
      </c>
      <c r="G23" s="90" t="s">
        <v>10</v>
      </c>
      <c r="H23" s="91">
        <v>68</v>
      </c>
      <c r="I23" s="91">
        <v>28</v>
      </c>
      <c r="J23" s="42">
        <v>96</v>
      </c>
      <c r="K23" s="53">
        <v>2</v>
      </c>
    </row>
    <row r="24" spans="1:11" x14ac:dyDescent="0.25">
      <c r="A24" s="29" t="s">
        <v>25</v>
      </c>
      <c r="B24" s="27" t="s">
        <v>122</v>
      </c>
      <c r="C24" s="27" t="s">
        <v>128</v>
      </c>
      <c r="D24" s="42" t="s">
        <v>12</v>
      </c>
      <c r="E24" s="90">
        <v>64</v>
      </c>
      <c r="F24" s="90" t="s">
        <v>10</v>
      </c>
      <c r="G24" s="90" t="s">
        <v>10</v>
      </c>
      <c r="H24" s="91">
        <v>22</v>
      </c>
      <c r="I24" s="91">
        <v>10</v>
      </c>
      <c r="J24" s="42">
        <v>96</v>
      </c>
      <c r="K24" s="53">
        <v>3</v>
      </c>
    </row>
    <row r="25" spans="1:11" x14ac:dyDescent="0.25">
      <c r="A25" s="29" t="s">
        <v>26</v>
      </c>
      <c r="B25" s="27" t="s">
        <v>401</v>
      </c>
      <c r="C25" s="27" t="s">
        <v>268</v>
      </c>
      <c r="D25" s="42" t="s">
        <v>12</v>
      </c>
      <c r="E25" s="90" t="s">
        <v>10</v>
      </c>
      <c r="F25" s="90" t="s">
        <v>10</v>
      </c>
      <c r="G25" s="90" t="s">
        <v>10</v>
      </c>
      <c r="H25" s="91">
        <v>62</v>
      </c>
      <c r="I25" s="91">
        <v>18</v>
      </c>
      <c r="J25" s="42">
        <v>80</v>
      </c>
      <c r="K25" s="53">
        <v>2</v>
      </c>
    </row>
    <row r="26" spans="1:11" x14ac:dyDescent="0.25">
      <c r="A26" s="29" t="s">
        <v>129</v>
      </c>
      <c r="B26" s="27" t="s">
        <v>280</v>
      </c>
      <c r="C26" s="27" t="s">
        <v>114</v>
      </c>
      <c r="D26" s="42" t="s">
        <v>12</v>
      </c>
      <c r="E26" s="90">
        <v>60</v>
      </c>
      <c r="F26" s="90" t="s">
        <v>10</v>
      </c>
      <c r="G26" s="90" t="s">
        <v>10</v>
      </c>
      <c r="H26" s="91" t="s">
        <v>10</v>
      </c>
      <c r="I26" s="91" t="s">
        <v>10</v>
      </c>
      <c r="J26" s="42">
        <v>60</v>
      </c>
      <c r="K26" s="53">
        <v>1</v>
      </c>
    </row>
    <row r="27" spans="1:11" x14ac:dyDescent="0.25">
      <c r="A27" s="29" t="s">
        <v>130</v>
      </c>
      <c r="B27" s="27" t="s">
        <v>190</v>
      </c>
      <c r="C27" s="27" t="s">
        <v>188</v>
      </c>
      <c r="D27" s="42" t="s">
        <v>12</v>
      </c>
      <c r="E27" s="90" t="s">
        <v>10</v>
      </c>
      <c r="F27" s="90" t="s">
        <v>10</v>
      </c>
      <c r="G27" s="90" t="s">
        <v>10</v>
      </c>
      <c r="H27" s="91">
        <v>33</v>
      </c>
      <c r="I27" s="91" t="s">
        <v>10</v>
      </c>
      <c r="J27" s="42">
        <v>33</v>
      </c>
      <c r="K27" s="53">
        <v>1</v>
      </c>
    </row>
    <row r="28" spans="1:11" x14ac:dyDescent="0.25">
      <c r="A28" s="29" t="s">
        <v>131</v>
      </c>
      <c r="B28" s="27" t="s">
        <v>481</v>
      </c>
      <c r="C28" s="27" t="s">
        <v>288</v>
      </c>
      <c r="D28" s="42" t="s">
        <v>12</v>
      </c>
      <c r="E28" s="90" t="s">
        <v>10</v>
      </c>
      <c r="F28" s="90" t="s">
        <v>10</v>
      </c>
      <c r="G28" s="90" t="s">
        <v>10</v>
      </c>
      <c r="H28" s="91">
        <v>17</v>
      </c>
      <c r="I28" s="91">
        <v>14</v>
      </c>
      <c r="J28" s="42">
        <v>31</v>
      </c>
      <c r="K28" s="53">
        <v>2</v>
      </c>
    </row>
    <row r="29" spans="1:11" x14ac:dyDescent="0.25">
      <c r="A29" s="29" t="s">
        <v>132</v>
      </c>
      <c r="B29" s="27" t="s">
        <v>536</v>
      </c>
      <c r="C29" s="27" t="s">
        <v>294</v>
      </c>
      <c r="D29" s="42" t="s">
        <v>12</v>
      </c>
      <c r="E29" s="90" t="s">
        <v>10</v>
      </c>
      <c r="F29" s="90" t="s">
        <v>10</v>
      </c>
      <c r="G29" s="90" t="s">
        <v>10</v>
      </c>
      <c r="H29" s="91">
        <v>20</v>
      </c>
      <c r="I29" s="91">
        <v>7</v>
      </c>
      <c r="J29" s="42">
        <v>27</v>
      </c>
      <c r="K29" s="53">
        <v>2</v>
      </c>
    </row>
    <row r="30" spans="1:11" x14ac:dyDescent="0.25">
      <c r="A30" s="29" t="s">
        <v>133</v>
      </c>
      <c r="B30" s="27" t="s">
        <v>223</v>
      </c>
      <c r="C30" s="27" t="s">
        <v>111</v>
      </c>
      <c r="D30" s="42" t="s">
        <v>12</v>
      </c>
      <c r="E30" s="90" t="s">
        <v>10</v>
      </c>
      <c r="F30" s="90" t="s">
        <v>10</v>
      </c>
      <c r="G30" s="90" t="s">
        <v>10</v>
      </c>
      <c r="H30" s="91">
        <v>17</v>
      </c>
      <c r="I30" s="91" t="s">
        <v>10</v>
      </c>
      <c r="J30" s="42">
        <v>17</v>
      </c>
      <c r="K30" s="53">
        <v>1</v>
      </c>
    </row>
    <row r="31" spans="1:11" x14ac:dyDescent="0.25">
      <c r="A31" s="29" t="s">
        <v>134</v>
      </c>
      <c r="B31" s="27" t="s">
        <v>408</v>
      </c>
      <c r="C31" s="27" t="s">
        <v>268</v>
      </c>
      <c r="D31" s="42" t="s">
        <v>12</v>
      </c>
      <c r="E31" s="90" t="s">
        <v>10</v>
      </c>
      <c r="F31" s="90" t="s">
        <v>10</v>
      </c>
      <c r="G31" s="90" t="s">
        <v>10</v>
      </c>
      <c r="H31" s="91">
        <v>11</v>
      </c>
      <c r="I31" s="91" t="s">
        <v>10</v>
      </c>
      <c r="J31" s="42">
        <v>11</v>
      </c>
      <c r="K31" s="53">
        <v>1</v>
      </c>
    </row>
    <row r="32" spans="1:11" x14ac:dyDescent="0.25">
      <c r="A32" s="29" t="s">
        <v>135</v>
      </c>
      <c r="B32" s="27" t="s">
        <v>97</v>
      </c>
      <c r="C32" s="27" t="s">
        <v>111</v>
      </c>
      <c r="D32" s="42" t="s">
        <v>12</v>
      </c>
      <c r="E32" s="90" t="s">
        <v>10</v>
      </c>
      <c r="F32" s="90" t="s">
        <v>10</v>
      </c>
      <c r="G32" s="90" t="s">
        <v>10</v>
      </c>
      <c r="H32" s="91">
        <v>9</v>
      </c>
      <c r="I32" s="91" t="s">
        <v>10</v>
      </c>
      <c r="J32" s="42">
        <v>9</v>
      </c>
      <c r="K32" s="53">
        <v>1</v>
      </c>
    </row>
    <row r="33" spans="1:11" x14ac:dyDescent="0.25">
      <c r="A33" s="29" t="s">
        <v>136</v>
      </c>
      <c r="B33" s="27" t="s">
        <v>660</v>
      </c>
      <c r="C33" s="27" t="s">
        <v>661</v>
      </c>
      <c r="D33" s="42" t="s">
        <v>12</v>
      </c>
      <c r="E33" s="90" t="s">
        <v>10</v>
      </c>
      <c r="F33" s="90" t="s">
        <v>10</v>
      </c>
      <c r="G33" s="90" t="s">
        <v>10</v>
      </c>
      <c r="H33" s="91">
        <v>8</v>
      </c>
      <c r="I33" s="91" t="s">
        <v>10</v>
      </c>
      <c r="J33" s="42">
        <v>8</v>
      </c>
      <c r="K33" s="53">
        <v>1</v>
      </c>
    </row>
    <row r="34" spans="1:11" x14ac:dyDescent="0.25">
      <c r="A34" s="29" t="s">
        <v>137</v>
      </c>
      <c r="B34" s="27" t="s">
        <v>206</v>
      </c>
      <c r="C34" s="27" t="s">
        <v>188</v>
      </c>
      <c r="D34" s="42" t="s">
        <v>12</v>
      </c>
      <c r="E34" s="19" t="s">
        <v>10</v>
      </c>
      <c r="F34" s="19" t="s">
        <v>10</v>
      </c>
      <c r="G34" s="19" t="s">
        <v>10</v>
      </c>
      <c r="H34" s="19">
        <v>7</v>
      </c>
      <c r="I34" s="19" t="s">
        <v>10</v>
      </c>
      <c r="J34" s="42">
        <v>7</v>
      </c>
      <c r="K34" s="28">
        <v>1</v>
      </c>
    </row>
    <row r="35" spans="1:11" x14ac:dyDescent="0.25">
      <c r="A35" s="29" t="s">
        <v>138</v>
      </c>
      <c r="B35" s="27" t="s">
        <v>104</v>
      </c>
      <c r="C35" s="27" t="s">
        <v>111</v>
      </c>
      <c r="D35" s="42" t="s">
        <v>12</v>
      </c>
      <c r="E35" s="19" t="s">
        <v>10</v>
      </c>
      <c r="F35" s="19" t="s">
        <v>10</v>
      </c>
      <c r="G35" s="19" t="s">
        <v>10</v>
      </c>
      <c r="H35" s="19">
        <v>7</v>
      </c>
      <c r="I35" s="19" t="s">
        <v>10</v>
      </c>
      <c r="J35" s="42">
        <v>7</v>
      </c>
      <c r="K35" s="28">
        <v>1</v>
      </c>
    </row>
    <row r="36" spans="1:11" x14ac:dyDescent="0.25">
      <c r="D36" s="42"/>
      <c r="J36" s="42"/>
      <c r="K36" s="28"/>
    </row>
    <row r="37" spans="1:11" x14ac:dyDescent="0.25">
      <c r="D37" s="42"/>
      <c r="J37" s="42"/>
      <c r="K37" s="28"/>
    </row>
    <row r="38" spans="1:11" x14ac:dyDescent="0.25">
      <c r="D38" s="42"/>
      <c r="J38" s="42"/>
      <c r="K38" s="28"/>
    </row>
    <row r="39" spans="1:11" x14ac:dyDescent="0.25">
      <c r="D39" s="42"/>
      <c r="J39" s="42"/>
      <c r="K39" s="28"/>
    </row>
    <row r="40" spans="1:11" x14ac:dyDescent="0.25">
      <c r="D40" s="42"/>
      <c r="J40" s="42"/>
      <c r="K40" s="28"/>
    </row>
    <row r="41" spans="1:11" x14ac:dyDescent="0.25">
      <c r="D41" s="42"/>
      <c r="J41" s="42"/>
      <c r="K41" s="28"/>
    </row>
    <row r="42" spans="1:11" x14ac:dyDescent="0.25">
      <c r="D42" s="42"/>
      <c r="J42" s="42"/>
      <c r="K42" s="28"/>
    </row>
    <row r="43" spans="1:11" x14ac:dyDescent="0.25">
      <c r="D43" s="42"/>
      <c r="J43" s="42"/>
      <c r="K43" s="28"/>
    </row>
    <row r="44" spans="1:11" x14ac:dyDescent="0.25">
      <c r="D44" s="42"/>
      <c r="J44" s="42"/>
      <c r="K44" s="28"/>
    </row>
    <row r="45" spans="1:11" x14ac:dyDescent="0.25">
      <c r="D45" s="42"/>
      <c r="J45" s="42"/>
      <c r="K45" s="28"/>
    </row>
    <row r="46" spans="1:11" x14ac:dyDescent="0.25">
      <c r="D46" s="42"/>
      <c r="J46" s="42"/>
      <c r="K46" s="28"/>
    </row>
    <row r="47" spans="1:11" x14ac:dyDescent="0.25">
      <c r="D47" s="42"/>
      <c r="J47" s="42"/>
      <c r="K47" s="28"/>
    </row>
    <row r="48" spans="1:11" x14ac:dyDescent="0.25">
      <c r="D48" s="42"/>
      <c r="J48" s="42"/>
      <c r="K48" s="28"/>
    </row>
    <row r="49" spans="4:11" x14ac:dyDescent="0.25">
      <c r="D49" s="42"/>
      <c r="J49" s="42"/>
      <c r="K49" s="28"/>
    </row>
    <row r="50" spans="4:11" x14ac:dyDescent="0.25">
      <c r="D50" s="42"/>
      <c r="J50" s="42"/>
      <c r="K50" s="28"/>
    </row>
    <row r="51" spans="4:11" x14ac:dyDescent="0.25">
      <c r="D51" s="42"/>
      <c r="J51" s="42"/>
      <c r="K51" s="28"/>
    </row>
    <row r="52" spans="4:11" x14ac:dyDescent="0.25">
      <c r="D52" s="42"/>
      <c r="J52" s="42"/>
      <c r="K52" s="28"/>
    </row>
    <row r="53" spans="4:11" x14ac:dyDescent="0.25">
      <c r="D53" s="42"/>
      <c r="J53" s="42"/>
      <c r="K53" s="28"/>
    </row>
    <row r="54" spans="4:11" x14ac:dyDescent="0.25">
      <c r="D54" s="42"/>
      <c r="J54" s="42"/>
      <c r="K54" s="28"/>
    </row>
    <row r="55" spans="4:11" x14ac:dyDescent="0.25">
      <c r="D55" s="42"/>
      <c r="J55" s="42"/>
      <c r="K55" s="28"/>
    </row>
    <row r="56" spans="4:11" x14ac:dyDescent="0.25">
      <c r="D56" s="42"/>
      <c r="J56" s="42"/>
      <c r="K56" s="28"/>
    </row>
    <row r="57" spans="4:11" x14ac:dyDescent="0.25">
      <c r="D57" s="42"/>
      <c r="J57" s="42"/>
      <c r="K57" s="28"/>
    </row>
    <row r="58" spans="4:11" x14ac:dyDescent="0.25">
      <c r="D58" s="42"/>
      <c r="J58" s="42"/>
    </row>
    <row r="59" spans="4:11" x14ac:dyDescent="0.25">
      <c r="D59" s="42"/>
      <c r="J59" s="42"/>
    </row>
    <row r="60" spans="4:11" x14ac:dyDescent="0.25">
      <c r="D60" s="42"/>
      <c r="J60" s="42"/>
    </row>
    <row r="61" spans="4:11" x14ac:dyDescent="0.25">
      <c r="D61" s="42"/>
      <c r="J61" s="42"/>
    </row>
    <row r="62" spans="4:11" x14ac:dyDescent="0.25">
      <c r="D62" s="42"/>
      <c r="J62" s="42"/>
    </row>
    <row r="63" spans="4:11" x14ac:dyDescent="0.25">
      <c r="D63" s="42"/>
      <c r="J63" s="42"/>
    </row>
    <row r="64" spans="4:11" x14ac:dyDescent="0.25">
      <c r="D64" s="42"/>
      <c r="J64" s="42"/>
    </row>
    <row r="65" spans="4:10" x14ac:dyDescent="0.25">
      <c r="D65" s="42"/>
      <c r="J65" s="42"/>
    </row>
    <row r="66" spans="4:10" x14ac:dyDescent="0.25">
      <c r="D66" s="42"/>
      <c r="J66" s="42"/>
    </row>
    <row r="67" spans="4:10" x14ac:dyDescent="0.25">
      <c r="D67" s="42"/>
      <c r="J67" s="42"/>
    </row>
    <row r="68" spans="4:10" x14ac:dyDescent="0.25">
      <c r="D68" s="42"/>
      <c r="J68" s="42"/>
    </row>
    <row r="69" spans="4:10" x14ac:dyDescent="0.25">
      <c r="D69" s="42"/>
      <c r="J69" s="42"/>
    </row>
    <row r="70" spans="4:10" x14ac:dyDescent="0.25">
      <c r="D70" s="42"/>
      <c r="J70" s="42"/>
    </row>
    <row r="71" spans="4:10" x14ac:dyDescent="0.25">
      <c r="D71" s="42"/>
      <c r="J71" s="42"/>
    </row>
    <row r="72" spans="4:10" x14ac:dyDescent="0.25">
      <c r="D72" s="42"/>
      <c r="J72" s="42"/>
    </row>
    <row r="73" spans="4:10" x14ac:dyDescent="0.25">
      <c r="D73" s="42"/>
      <c r="J73" s="42"/>
    </row>
    <row r="74" spans="4:10" x14ac:dyDescent="0.25">
      <c r="D74" s="42"/>
      <c r="J74" s="42"/>
    </row>
    <row r="75" spans="4:10" x14ac:dyDescent="0.25">
      <c r="D75" s="42"/>
      <c r="J75" s="42"/>
    </row>
    <row r="76" spans="4:10" x14ac:dyDescent="0.25">
      <c r="D76" s="42"/>
      <c r="J76" s="42"/>
    </row>
    <row r="77" spans="4:10" x14ac:dyDescent="0.25">
      <c r="D77" s="42"/>
      <c r="J77" s="42"/>
    </row>
    <row r="78" spans="4:10" x14ac:dyDescent="0.25">
      <c r="D78" s="42"/>
      <c r="J78" s="42"/>
    </row>
    <row r="79" spans="4:10" x14ac:dyDescent="0.25">
      <c r="D79" s="42"/>
      <c r="J79" s="42"/>
    </row>
    <row r="80" spans="4:10" x14ac:dyDescent="0.25">
      <c r="D80" s="42"/>
      <c r="J80" s="42"/>
    </row>
    <row r="81" spans="4:10" x14ac:dyDescent="0.25">
      <c r="D81" s="42"/>
      <c r="J81" s="42"/>
    </row>
    <row r="82" spans="4:10" x14ac:dyDescent="0.25">
      <c r="D82" s="42"/>
      <c r="J82" s="42"/>
    </row>
    <row r="83" spans="4:10" x14ac:dyDescent="0.25">
      <c r="D83" s="42"/>
      <c r="J83" s="42"/>
    </row>
    <row r="84" spans="4:10" x14ac:dyDescent="0.25">
      <c r="D84" s="42"/>
      <c r="J84" s="42"/>
    </row>
    <row r="85" spans="4:10" x14ac:dyDescent="0.25">
      <c r="D85" s="42"/>
      <c r="J85" s="42"/>
    </row>
    <row r="86" spans="4:10" x14ac:dyDescent="0.25">
      <c r="D86" s="42"/>
      <c r="J86" s="42"/>
    </row>
    <row r="87" spans="4:10" x14ac:dyDescent="0.25">
      <c r="D87" s="42"/>
      <c r="J87" s="42"/>
    </row>
    <row r="88" spans="4:10" x14ac:dyDescent="0.25">
      <c r="D88" s="42"/>
      <c r="J88" s="42"/>
    </row>
    <row r="89" spans="4:10" x14ac:dyDescent="0.25">
      <c r="D89" s="42"/>
      <c r="J89" s="42"/>
    </row>
    <row r="90" spans="4:10" x14ac:dyDescent="0.25">
      <c r="D90" s="42"/>
      <c r="J90" s="42"/>
    </row>
    <row r="91" spans="4:10" x14ac:dyDescent="0.25">
      <c r="D91" s="42"/>
      <c r="J91" s="42"/>
    </row>
    <row r="92" spans="4:10" x14ac:dyDescent="0.25">
      <c r="D92" s="42"/>
      <c r="J92" s="42"/>
    </row>
    <row r="93" spans="4:10" x14ac:dyDescent="0.25">
      <c r="D93" s="42"/>
      <c r="J93" s="42"/>
    </row>
    <row r="94" spans="4:10" x14ac:dyDescent="0.25">
      <c r="D94" s="42"/>
      <c r="J94" s="42"/>
    </row>
    <row r="95" spans="4:10" x14ac:dyDescent="0.25">
      <c r="D95" s="42"/>
      <c r="J95" s="42"/>
    </row>
    <row r="96" spans="4:10" x14ac:dyDescent="0.25">
      <c r="D96" s="42"/>
      <c r="J96" s="42"/>
    </row>
    <row r="97" spans="4:10" x14ac:dyDescent="0.25">
      <c r="D97" s="42"/>
      <c r="J97" s="42"/>
    </row>
    <row r="98" spans="4:10" x14ac:dyDescent="0.25">
      <c r="D98" s="42"/>
      <c r="J98" s="42"/>
    </row>
    <row r="99" spans="4:10" x14ac:dyDescent="0.25">
      <c r="D99" s="42"/>
      <c r="J99" s="42"/>
    </row>
    <row r="100" spans="4:10" x14ac:dyDescent="0.25">
      <c r="D100" s="42"/>
      <c r="J100" s="42"/>
    </row>
    <row r="101" spans="4:10" x14ac:dyDescent="0.25">
      <c r="D101" s="42"/>
      <c r="J101" s="42"/>
    </row>
    <row r="102" spans="4:10" x14ac:dyDescent="0.25">
      <c r="D102" s="42"/>
      <c r="J102" s="42"/>
    </row>
    <row r="103" spans="4:10" x14ac:dyDescent="0.25">
      <c r="D103" s="42"/>
      <c r="J103" s="42"/>
    </row>
    <row r="104" spans="4:10" x14ac:dyDescent="0.25">
      <c r="D104" s="42"/>
      <c r="J104" s="42"/>
    </row>
    <row r="105" spans="4:10" x14ac:dyDescent="0.25">
      <c r="D105" s="42"/>
      <c r="J105" s="42"/>
    </row>
    <row r="106" spans="4:10" x14ac:dyDescent="0.25">
      <c r="D106" s="42"/>
      <c r="J106" s="42"/>
    </row>
    <row r="107" spans="4:10" x14ac:dyDescent="0.25">
      <c r="D107" s="42"/>
      <c r="J107" s="42"/>
    </row>
    <row r="108" spans="4:10" x14ac:dyDescent="0.25">
      <c r="D108" s="42"/>
      <c r="J108" s="42"/>
    </row>
    <row r="109" spans="4:10" x14ac:dyDescent="0.25">
      <c r="D109" s="42"/>
      <c r="J109" s="42"/>
    </row>
    <row r="110" spans="4:10" x14ac:dyDescent="0.25">
      <c r="D110" s="42"/>
      <c r="J110" s="42"/>
    </row>
    <row r="111" spans="4:10" x14ac:dyDescent="0.25">
      <c r="D111" s="42"/>
      <c r="J111" s="42"/>
    </row>
    <row r="112" spans="4:10" x14ac:dyDescent="0.25">
      <c r="D112" s="42"/>
      <c r="J112" s="42"/>
    </row>
    <row r="113" spans="4:10" x14ac:dyDescent="0.25">
      <c r="D113" s="42"/>
      <c r="J113" s="42"/>
    </row>
    <row r="114" spans="4:10" x14ac:dyDescent="0.25">
      <c r="D114" s="42"/>
    </row>
    <row r="115" spans="4:10" x14ac:dyDescent="0.25">
      <c r="D115" s="42"/>
    </row>
    <row r="116" spans="4:10" x14ac:dyDescent="0.25">
      <c r="D116" s="42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3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7" customWidth="1"/>
    <col min="3" max="3" width="24.21875" style="27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5"/>
      <c r="O1" s="15"/>
      <c r="P1" s="16"/>
    </row>
    <row r="2" spans="1:16" ht="12.75" customHeight="1" x14ac:dyDescent="0.25">
      <c r="B2" s="19"/>
      <c r="C2" s="30" t="s">
        <v>105</v>
      </c>
      <c r="E2" s="14"/>
      <c r="F2" s="14"/>
      <c r="G2" s="14"/>
      <c r="H2" s="14"/>
      <c r="I2" s="14"/>
      <c r="J2" s="14"/>
    </row>
    <row r="3" spans="1:16" s="59" customForma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6" s="59" customForma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6" ht="6" customHeight="1" x14ac:dyDescent="0.25">
      <c r="A5" s="56"/>
      <c r="B5" s="56"/>
      <c r="C5" s="56"/>
      <c r="D5" s="56"/>
      <c r="E5" s="57"/>
      <c r="F5" s="57"/>
      <c r="G5" s="57"/>
      <c r="H5" s="57"/>
      <c r="I5" s="57"/>
      <c r="J5" s="56"/>
      <c r="K5" s="58"/>
    </row>
    <row r="6" spans="1:16" ht="12.75" customHeight="1" x14ac:dyDescent="0.25">
      <c r="A6" s="138" t="s">
        <v>0</v>
      </c>
      <c r="B6" s="27" t="s">
        <v>254</v>
      </c>
      <c r="C6" s="27" t="s">
        <v>246</v>
      </c>
      <c r="D6" s="42" t="s">
        <v>34</v>
      </c>
      <c r="E6" s="90">
        <v>213</v>
      </c>
      <c r="F6" s="90">
        <v>177</v>
      </c>
      <c r="G6" s="90">
        <v>168</v>
      </c>
      <c r="H6" s="91">
        <v>130</v>
      </c>
      <c r="I6" s="91">
        <v>64</v>
      </c>
      <c r="J6" s="42">
        <v>752</v>
      </c>
      <c r="K6" s="53">
        <v>5</v>
      </c>
    </row>
    <row r="7" spans="1:16" x14ac:dyDescent="0.25">
      <c r="A7" s="138" t="s">
        <v>1</v>
      </c>
      <c r="B7" s="27" t="s">
        <v>264</v>
      </c>
      <c r="C7" s="27" t="s">
        <v>128</v>
      </c>
      <c r="D7" s="42" t="s">
        <v>34</v>
      </c>
      <c r="E7" s="90">
        <v>203</v>
      </c>
      <c r="F7" s="90">
        <v>192</v>
      </c>
      <c r="G7" s="90">
        <v>128</v>
      </c>
      <c r="H7" s="91">
        <v>77</v>
      </c>
      <c r="I7" s="91">
        <v>53</v>
      </c>
      <c r="J7" s="42">
        <v>653</v>
      </c>
      <c r="K7" s="53">
        <v>5</v>
      </c>
    </row>
    <row r="8" spans="1:16" x14ac:dyDescent="0.25">
      <c r="A8" s="138" t="s">
        <v>4</v>
      </c>
      <c r="B8" s="27" t="s">
        <v>285</v>
      </c>
      <c r="C8" s="27" t="s">
        <v>61</v>
      </c>
      <c r="D8" s="42" t="s">
        <v>34</v>
      </c>
      <c r="E8" s="90">
        <v>170</v>
      </c>
      <c r="F8" s="90">
        <v>126</v>
      </c>
      <c r="G8" s="90">
        <v>116</v>
      </c>
      <c r="H8" s="91">
        <v>108</v>
      </c>
      <c r="I8" s="91">
        <v>88</v>
      </c>
      <c r="J8" s="42">
        <v>608</v>
      </c>
      <c r="K8" s="53">
        <v>5</v>
      </c>
    </row>
    <row r="9" spans="1:16" x14ac:dyDescent="0.25">
      <c r="A9" s="138" t="s">
        <v>5</v>
      </c>
      <c r="B9" s="71" t="s">
        <v>89</v>
      </c>
      <c r="C9" s="71" t="s">
        <v>115</v>
      </c>
      <c r="D9" s="72" t="s">
        <v>34</v>
      </c>
      <c r="E9" s="94">
        <v>172</v>
      </c>
      <c r="F9" s="94">
        <v>153</v>
      </c>
      <c r="G9" s="94">
        <v>118</v>
      </c>
      <c r="H9" s="95">
        <v>100</v>
      </c>
      <c r="I9" s="95">
        <v>40</v>
      </c>
      <c r="J9" s="72">
        <v>583</v>
      </c>
      <c r="K9" s="115">
        <v>5</v>
      </c>
    </row>
    <row r="10" spans="1:16" x14ac:dyDescent="0.25">
      <c r="A10" s="138" t="s">
        <v>6</v>
      </c>
      <c r="B10" s="27" t="s">
        <v>118</v>
      </c>
      <c r="C10" s="27" t="s">
        <v>128</v>
      </c>
      <c r="D10" s="42" t="s">
        <v>34</v>
      </c>
      <c r="E10" s="90">
        <v>164</v>
      </c>
      <c r="F10" s="90">
        <v>143</v>
      </c>
      <c r="G10" s="90">
        <v>80</v>
      </c>
      <c r="H10" s="91">
        <v>92</v>
      </c>
      <c r="I10" s="91">
        <v>67</v>
      </c>
      <c r="J10" s="42">
        <v>546</v>
      </c>
      <c r="K10" s="53">
        <v>5</v>
      </c>
    </row>
    <row r="11" spans="1:16" x14ac:dyDescent="0.25">
      <c r="A11" s="138" t="s">
        <v>7</v>
      </c>
      <c r="B11" s="27" t="s">
        <v>123</v>
      </c>
      <c r="C11" s="27" t="s">
        <v>128</v>
      </c>
      <c r="D11" s="42" t="s">
        <v>34</v>
      </c>
      <c r="E11" s="90">
        <v>144</v>
      </c>
      <c r="F11" s="90">
        <v>124</v>
      </c>
      <c r="G11" s="90">
        <v>115</v>
      </c>
      <c r="H11" s="91">
        <v>51</v>
      </c>
      <c r="I11" s="91">
        <v>50</v>
      </c>
      <c r="J11" s="42">
        <v>484</v>
      </c>
      <c r="K11" s="53">
        <v>5</v>
      </c>
    </row>
    <row r="12" spans="1:16" x14ac:dyDescent="0.25">
      <c r="A12" s="138" t="s">
        <v>8</v>
      </c>
      <c r="B12" s="27" t="s">
        <v>62</v>
      </c>
      <c r="C12" s="27" t="s">
        <v>61</v>
      </c>
      <c r="D12" s="42" t="s">
        <v>34</v>
      </c>
      <c r="E12" s="90">
        <v>129</v>
      </c>
      <c r="F12" s="90">
        <v>108</v>
      </c>
      <c r="G12" s="90">
        <v>103</v>
      </c>
      <c r="H12" s="91">
        <v>91</v>
      </c>
      <c r="I12" s="91">
        <v>37</v>
      </c>
      <c r="J12" s="42">
        <v>468</v>
      </c>
      <c r="K12" s="53">
        <v>5</v>
      </c>
      <c r="L12" s="83"/>
    </row>
    <row r="13" spans="1:16" ht="13.8" thickBot="1" x14ac:dyDescent="0.3">
      <c r="A13" s="142" t="s">
        <v>738</v>
      </c>
      <c r="B13" s="67" t="s">
        <v>87</v>
      </c>
      <c r="C13" s="67" t="s">
        <v>108</v>
      </c>
      <c r="D13" s="68" t="s">
        <v>34</v>
      </c>
      <c r="E13" s="96">
        <v>128</v>
      </c>
      <c r="F13" s="96">
        <v>107</v>
      </c>
      <c r="G13" s="96">
        <v>89</v>
      </c>
      <c r="H13" s="97">
        <v>69</v>
      </c>
      <c r="I13" s="97">
        <v>63</v>
      </c>
      <c r="J13" s="68">
        <v>456</v>
      </c>
      <c r="K13" s="69">
        <v>5</v>
      </c>
      <c r="L13" s="83"/>
    </row>
    <row r="14" spans="1:16" x14ac:dyDescent="0.25">
      <c r="A14" s="29" t="s">
        <v>15</v>
      </c>
      <c r="B14" s="27" t="s">
        <v>276</v>
      </c>
      <c r="C14" s="27" t="s">
        <v>128</v>
      </c>
      <c r="D14" s="42" t="s">
        <v>34</v>
      </c>
      <c r="E14" s="90">
        <v>64</v>
      </c>
      <c r="F14" s="90">
        <v>63</v>
      </c>
      <c r="G14" s="90">
        <v>-1</v>
      </c>
      <c r="H14" s="91">
        <v>49</v>
      </c>
      <c r="I14" s="91">
        <v>36</v>
      </c>
      <c r="J14" s="42">
        <v>211</v>
      </c>
      <c r="K14" s="53">
        <v>4</v>
      </c>
    </row>
    <row r="15" spans="1:16" x14ac:dyDescent="0.25">
      <c r="A15" s="29" t="s">
        <v>16</v>
      </c>
      <c r="B15" s="27" t="s">
        <v>199</v>
      </c>
      <c r="C15" s="27" t="s">
        <v>193</v>
      </c>
      <c r="D15" s="42" t="s">
        <v>34</v>
      </c>
      <c r="E15" s="90">
        <v>96</v>
      </c>
      <c r="F15" s="90" t="s">
        <v>10</v>
      </c>
      <c r="G15" s="90" t="s">
        <v>10</v>
      </c>
      <c r="H15" s="91">
        <v>27</v>
      </c>
      <c r="I15" s="91">
        <v>14</v>
      </c>
      <c r="J15" s="42">
        <v>137</v>
      </c>
      <c r="K15" s="53">
        <v>3</v>
      </c>
    </row>
    <row r="16" spans="1:16" x14ac:dyDescent="0.25">
      <c r="A16" s="29" t="s">
        <v>17</v>
      </c>
      <c r="B16" s="27" t="s">
        <v>275</v>
      </c>
      <c r="C16" s="27" t="s">
        <v>128</v>
      </c>
      <c r="D16" s="42" t="s">
        <v>34</v>
      </c>
      <c r="E16" s="90">
        <v>82</v>
      </c>
      <c r="F16" s="90">
        <v>-1</v>
      </c>
      <c r="G16" s="90" t="s">
        <v>10</v>
      </c>
      <c r="H16" s="91">
        <v>42</v>
      </c>
      <c r="I16" s="91">
        <v>12</v>
      </c>
      <c r="J16" s="42">
        <v>135</v>
      </c>
      <c r="K16" s="53">
        <v>3</v>
      </c>
    </row>
    <row r="17" spans="1:11" x14ac:dyDescent="0.25">
      <c r="A17" s="29" t="s">
        <v>18</v>
      </c>
      <c r="B17" s="27" t="s">
        <v>295</v>
      </c>
      <c r="C17" s="27" t="s">
        <v>294</v>
      </c>
      <c r="D17" s="42" t="s">
        <v>34</v>
      </c>
      <c r="E17" s="90">
        <v>57</v>
      </c>
      <c r="F17" s="90" t="s">
        <v>10</v>
      </c>
      <c r="G17" s="90" t="s">
        <v>10</v>
      </c>
      <c r="H17" s="91">
        <v>36</v>
      </c>
      <c r="I17" s="91">
        <v>28</v>
      </c>
      <c r="J17" s="42">
        <v>121</v>
      </c>
      <c r="K17" s="53">
        <v>3</v>
      </c>
    </row>
    <row r="18" spans="1:11" x14ac:dyDescent="0.25">
      <c r="A18" s="29" t="s">
        <v>19</v>
      </c>
      <c r="B18" s="27" t="s">
        <v>857</v>
      </c>
      <c r="C18" s="27" t="s">
        <v>530</v>
      </c>
      <c r="D18" s="42" t="s">
        <v>34</v>
      </c>
      <c r="E18" s="90" t="s">
        <v>10</v>
      </c>
      <c r="F18" s="90" t="s">
        <v>10</v>
      </c>
      <c r="G18" s="90" t="s">
        <v>10</v>
      </c>
      <c r="H18" s="91">
        <v>99</v>
      </c>
      <c r="I18" s="91" t="s">
        <v>10</v>
      </c>
      <c r="J18" s="42">
        <v>99</v>
      </c>
      <c r="K18" s="53">
        <v>1</v>
      </c>
    </row>
    <row r="19" spans="1:11" x14ac:dyDescent="0.25">
      <c r="A19" s="29" t="s">
        <v>20</v>
      </c>
      <c r="B19" s="27" t="s">
        <v>406</v>
      </c>
      <c r="C19" s="27" t="s">
        <v>128</v>
      </c>
      <c r="D19" s="42" t="s">
        <v>34</v>
      </c>
      <c r="E19" s="90">
        <v>67</v>
      </c>
      <c r="F19" s="90" t="s">
        <v>10</v>
      </c>
      <c r="G19" s="90" t="s">
        <v>10</v>
      </c>
      <c r="H19" s="91">
        <v>24</v>
      </c>
      <c r="I19" s="91" t="s">
        <v>10</v>
      </c>
      <c r="J19" s="42">
        <v>91</v>
      </c>
      <c r="K19" s="53">
        <v>2</v>
      </c>
    </row>
    <row r="20" spans="1:11" x14ac:dyDescent="0.25">
      <c r="A20" s="29" t="s">
        <v>21</v>
      </c>
      <c r="B20" s="27" t="s">
        <v>490</v>
      </c>
      <c r="C20" s="27" t="s">
        <v>294</v>
      </c>
      <c r="D20" s="42" t="s">
        <v>34</v>
      </c>
      <c r="E20" s="90" t="s">
        <v>10</v>
      </c>
      <c r="F20" s="90" t="s">
        <v>10</v>
      </c>
      <c r="G20" s="90" t="s">
        <v>10</v>
      </c>
      <c r="H20" s="91">
        <v>61</v>
      </c>
      <c r="I20" s="91">
        <v>23</v>
      </c>
      <c r="J20" s="42">
        <v>84</v>
      </c>
      <c r="K20" s="53">
        <v>2</v>
      </c>
    </row>
    <row r="21" spans="1:11" x14ac:dyDescent="0.25">
      <c r="A21" s="29" t="s">
        <v>22</v>
      </c>
      <c r="B21" s="27" t="s">
        <v>465</v>
      </c>
      <c r="C21" s="27" t="s">
        <v>128</v>
      </c>
      <c r="D21" s="42" t="s">
        <v>34</v>
      </c>
      <c r="E21" s="90">
        <v>81</v>
      </c>
      <c r="F21" s="90" t="s">
        <v>10</v>
      </c>
      <c r="G21" s="90" t="s">
        <v>10</v>
      </c>
      <c r="H21" s="91" t="s">
        <v>10</v>
      </c>
      <c r="I21" s="91" t="s">
        <v>10</v>
      </c>
      <c r="J21" s="42">
        <v>81</v>
      </c>
      <c r="K21" s="53">
        <v>1</v>
      </c>
    </row>
    <row r="22" spans="1:11" x14ac:dyDescent="0.25">
      <c r="A22" s="29" t="s">
        <v>23</v>
      </c>
      <c r="B22" s="27" t="s">
        <v>466</v>
      </c>
      <c r="C22" s="27" t="s">
        <v>268</v>
      </c>
      <c r="D22" s="42" t="s">
        <v>34</v>
      </c>
      <c r="E22" s="90">
        <v>77</v>
      </c>
      <c r="F22" s="90" t="s">
        <v>10</v>
      </c>
      <c r="G22" s="90" t="s">
        <v>10</v>
      </c>
      <c r="H22" s="91" t="s">
        <v>10</v>
      </c>
      <c r="I22" s="91" t="s">
        <v>10</v>
      </c>
      <c r="J22" s="42">
        <v>77</v>
      </c>
      <c r="K22" s="53">
        <v>1</v>
      </c>
    </row>
    <row r="23" spans="1:11" x14ac:dyDescent="0.25">
      <c r="A23" s="29" t="s">
        <v>24</v>
      </c>
      <c r="B23" s="27" t="s">
        <v>103</v>
      </c>
      <c r="C23" s="27" t="s">
        <v>108</v>
      </c>
      <c r="D23" s="42" t="s">
        <v>34</v>
      </c>
      <c r="E23" s="90" t="s">
        <v>10</v>
      </c>
      <c r="F23" s="90" t="s">
        <v>10</v>
      </c>
      <c r="G23" s="90" t="s">
        <v>10</v>
      </c>
      <c r="H23" s="91">
        <v>59</v>
      </c>
      <c r="I23" s="91">
        <v>17</v>
      </c>
      <c r="J23" s="42">
        <v>76</v>
      </c>
      <c r="K23" s="53">
        <v>2</v>
      </c>
    </row>
    <row r="24" spans="1:11" x14ac:dyDescent="0.25">
      <c r="A24" s="29" t="s">
        <v>25</v>
      </c>
      <c r="B24" s="27" t="s">
        <v>621</v>
      </c>
      <c r="C24" s="27" t="s">
        <v>620</v>
      </c>
      <c r="D24" s="42" t="s">
        <v>34</v>
      </c>
      <c r="E24" s="90" t="s">
        <v>10</v>
      </c>
      <c r="F24" s="90" t="s">
        <v>10</v>
      </c>
      <c r="G24" s="90" t="s">
        <v>10</v>
      </c>
      <c r="H24" s="91">
        <v>55</v>
      </c>
      <c r="I24" s="91">
        <v>16</v>
      </c>
      <c r="J24" s="42">
        <v>71</v>
      </c>
      <c r="K24" s="53">
        <v>2</v>
      </c>
    </row>
    <row r="25" spans="1:11" x14ac:dyDescent="0.25">
      <c r="A25" s="29" t="s">
        <v>26</v>
      </c>
      <c r="B25" s="27" t="s">
        <v>480</v>
      </c>
      <c r="C25" s="27" t="s">
        <v>61</v>
      </c>
      <c r="D25" s="42" t="s">
        <v>34</v>
      </c>
      <c r="E25" s="90" t="s">
        <v>10</v>
      </c>
      <c r="F25" s="90" t="s">
        <v>10</v>
      </c>
      <c r="G25" s="90" t="s">
        <v>10</v>
      </c>
      <c r="H25" s="91">
        <v>48</v>
      </c>
      <c r="I25" s="91">
        <v>19</v>
      </c>
      <c r="J25" s="42">
        <v>67</v>
      </c>
      <c r="K25" s="53">
        <v>2</v>
      </c>
    </row>
    <row r="26" spans="1:11" x14ac:dyDescent="0.25">
      <c r="A26" s="29" t="s">
        <v>129</v>
      </c>
      <c r="B26" s="27" t="s">
        <v>60</v>
      </c>
      <c r="C26" s="27" t="s">
        <v>61</v>
      </c>
      <c r="D26" s="42" t="s">
        <v>34</v>
      </c>
      <c r="E26" s="90" t="s">
        <v>10</v>
      </c>
      <c r="F26" s="90" t="s">
        <v>10</v>
      </c>
      <c r="G26" s="90" t="s">
        <v>10</v>
      </c>
      <c r="H26" s="91">
        <v>39</v>
      </c>
      <c r="I26" s="91">
        <v>27</v>
      </c>
      <c r="J26" s="42">
        <v>66</v>
      </c>
      <c r="K26" s="53">
        <v>2</v>
      </c>
    </row>
    <row r="27" spans="1:11" x14ac:dyDescent="0.25">
      <c r="A27" s="29" t="s">
        <v>130</v>
      </c>
      <c r="B27" s="27" t="s">
        <v>516</v>
      </c>
      <c r="C27" s="27" t="s">
        <v>512</v>
      </c>
      <c r="D27" s="42" t="s">
        <v>34</v>
      </c>
      <c r="E27" s="90">
        <v>65</v>
      </c>
      <c r="F27" s="90" t="s">
        <v>10</v>
      </c>
      <c r="G27" s="90" t="s">
        <v>10</v>
      </c>
      <c r="H27" s="91">
        <v>1</v>
      </c>
      <c r="I27" s="91" t="s">
        <v>10</v>
      </c>
      <c r="J27" s="42">
        <v>66</v>
      </c>
      <c r="K27" s="53">
        <v>2</v>
      </c>
    </row>
    <row r="28" spans="1:11" x14ac:dyDescent="0.25">
      <c r="A28" s="29" t="s">
        <v>131</v>
      </c>
      <c r="B28" s="27" t="s">
        <v>533</v>
      </c>
      <c r="C28" s="27" t="s">
        <v>294</v>
      </c>
      <c r="D28" s="42" t="s">
        <v>34</v>
      </c>
      <c r="E28" s="90" t="s">
        <v>10</v>
      </c>
      <c r="F28" s="90" t="s">
        <v>10</v>
      </c>
      <c r="G28" s="90" t="s">
        <v>10</v>
      </c>
      <c r="H28" s="91">
        <v>45</v>
      </c>
      <c r="I28" s="91">
        <v>17</v>
      </c>
      <c r="J28" s="42">
        <v>62</v>
      </c>
      <c r="K28" s="53">
        <v>2</v>
      </c>
    </row>
    <row r="29" spans="1:11" x14ac:dyDescent="0.25">
      <c r="A29" s="29" t="s">
        <v>132</v>
      </c>
      <c r="B29" s="27" t="s">
        <v>433</v>
      </c>
      <c r="C29" s="27" t="s">
        <v>294</v>
      </c>
      <c r="D29" s="42" t="s">
        <v>34</v>
      </c>
      <c r="E29" s="90" t="s">
        <v>10</v>
      </c>
      <c r="F29" s="90" t="s">
        <v>10</v>
      </c>
      <c r="G29" s="90" t="s">
        <v>10</v>
      </c>
      <c r="H29" s="91">
        <v>33</v>
      </c>
      <c r="I29" s="91">
        <v>26</v>
      </c>
      <c r="J29" s="42">
        <v>59</v>
      </c>
      <c r="K29" s="53">
        <v>2</v>
      </c>
    </row>
    <row r="30" spans="1:11" x14ac:dyDescent="0.25">
      <c r="A30" s="29" t="s">
        <v>133</v>
      </c>
      <c r="B30" s="27" t="s">
        <v>430</v>
      </c>
      <c r="C30" s="27" t="s">
        <v>57</v>
      </c>
      <c r="D30" s="42" t="s">
        <v>34</v>
      </c>
      <c r="E30" s="90" t="s">
        <v>10</v>
      </c>
      <c r="F30" s="90" t="s">
        <v>10</v>
      </c>
      <c r="G30" s="90" t="s">
        <v>10</v>
      </c>
      <c r="H30" s="91">
        <v>32</v>
      </c>
      <c r="I30" s="91">
        <v>16</v>
      </c>
      <c r="J30" s="42">
        <v>48</v>
      </c>
      <c r="K30" s="53">
        <v>2</v>
      </c>
    </row>
    <row r="31" spans="1:11" x14ac:dyDescent="0.25">
      <c r="A31" s="29" t="s">
        <v>134</v>
      </c>
      <c r="B31" s="27" t="s">
        <v>556</v>
      </c>
      <c r="C31" s="27" t="s">
        <v>620</v>
      </c>
      <c r="D31" s="42" t="s">
        <v>34</v>
      </c>
      <c r="E31" s="90" t="s">
        <v>10</v>
      </c>
      <c r="F31" s="90" t="s">
        <v>10</v>
      </c>
      <c r="G31" s="90" t="s">
        <v>10</v>
      </c>
      <c r="H31" s="91">
        <v>24</v>
      </c>
      <c r="I31" s="91">
        <v>24</v>
      </c>
      <c r="J31" s="42">
        <v>48</v>
      </c>
      <c r="K31" s="53">
        <v>2</v>
      </c>
    </row>
    <row r="32" spans="1:11" x14ac:dyDescent="0.25">
      <c r="A32" s="29" t="s">
        <v>135</v>
      </c>
      <c r="B32" s="27" t="s">
        <v>293</v>
      </c>
      <c r="C32" s="27" t="s">
        <v>294</v>
      </c>
      <c r="D32" s="42" t="s">
        <v>34</v>
      </c>
      <c r="E32" s="90" t="s">
        <v>10</v>
      </c>
      <c r="F32" s="90" t="s">
        <v>10</v>
      </c>
      <c r="G32" s="90" t="s">
        <v>10</v>
      </c>
      <c r="H32" s="91">
        <v>26</v>
      </c>
      <c r="I32" s="91">
        <v>21</v>
      </c>
      <c r="J32" s="42">
        <v>47</v>
      </c>
      <c r="K32" s="53">
        <v>2</v>
      </c>
    </row>
    <row r="33" spans="1:11" x14ac:dyDescent="0.25">
      <c r="A33" s="29" t="s">
        <v>136</v>
      </c>
      <c r="B33" s="27" t="s">
        <v>798</v>
      </c>
      <c r="C33" s="27" t="s">
        <v>799</v>
      </c>
      <c r="D33" s="42" t="s">
        <v>34</v>
      </c>
      <c r="E33" s="90" t="s">
        <v>10</v>
      </c>
      <c r="F33" s="90" t="s">
        <v>10</v>
      </c>
      <c r="G33" s="90" t="s">
        <v>10</v>
      </c>
      <c r="H33" s="91">
        <v>46</v>
      </c>
      <c r="I33" s="91" t="s">
        <v>10</v>
      </c>
      <c r="J33" s="42">
        <v>46</v>
      </c>
      <c r="K33" s="53">
        <v>1</v>
      </c>
    </row>
    <row r="34" spans="1:11" x14ac:dyDescent="0.25">
      <c r="A34" s="29" t="s">
        <v>137</v>
      </c>
      <c r="B34" s="27" t="s">
        <v>858</v>
      </c>
      <c r="C34" s="27" t="s">
        <v>288</v>
      </c>
      <c r="D34" s="42" t="s">
        <v>34</v>
      </c>
      <c r="E34" s="90" t="s">
        <v>10</v>
      </c>
      <c r="F34" s="90" t="s">
        <v>10</v>
      </c>
      <c r="G34" s="90" t="s">
        <v>10</v>
      </c>
      <c r="H34" s="91">
        <v>46</v>
      </c>
      <c r="I34" s="91" t="s">
        <v>10</v>
      </c>
      <c r="J34" s="42">
        <v>46</v>
      </c>
      <c r="K34" s="53">
        <v>1</v>
      </c>
    </row>
    <row r="35" spans="1:11" x14ac:dyDescent="0.25">
      <c r="A35" s="29" t="s">
        <v>138</v>
      </c>
      <c r="B35" s="27" t="s">
        <v>403</v>
      </c>
      <c r="C35" s="27" t="s">
        <v>114</v>
      </c>
      <c r="D35" s="42" t="s">
        <v>34</v>
      </c>
      <c r="E35" s="90" t="s">
        <v>10</v>
      </c>
      <c r="F35" s="90" t="s">
        <v>10</v>
      </c>
      <c r="G35" s="90" t="s">
        <v>10</v>
      </c>
      <c r="H35" s="91">
        <v>44</v>
      </c>
      <c r="I35" s="91" t="s">
        <v>10</v>
      </c>
      <c r="J35" s="42">
        <v>44</v>
      </c>
      <c r="K35" s="53">
        <v>1</v>
      </c>
    </row>
    <row r="36" spans="1:11" x14ac:dyDescent="0.25">
      <c r="A36" s="29" t="s">
        <v>139</v>
      </c>
      <c r="B36" s="27" t="s">
        <v>65</v>
      </c>
      <c r="C36" s="27" t="s">
        <v>57</v>
      </c>
      <c r="D36" s="42" t="s">
        <v>34</v>
      </c>
      <c r="E36" s="90" t="s">
        <v>10</v>
      </c>
      <c r="F36" s="90" t="s">
        <v>10</v>
      </c>
      <c r="G36" s="90" t="s">
        <v>10</v>
      </c>
      <c r="H36" s="91">
        <v>21</v>
      </c>
      <c r="I36" s="91">
        <v>20</v>
      </c>
      <c r="J36" s="42">
        <v>41</v>
      </c>
      <c r="K36" s="53">
        <v>2</v>
      </c>
    </row>
    <row r="37" spans="1:11" x14ac:dyDescent="0.25">
      <c r="A37" s="29" t="s">
        <v>140</v>
      </c>
      <c r="B37" s="27" t="s">
        <v>801</v>
      </c>
      <c r="C37" s="27" t="s">
        <v>799</v>
      </c>
      <c r="D37" s="42" t="s">
        <v>34</v>
      </c>
      <c r="E37" s="90" t="s">
        <v>10</v>
      </c>
      <c r="F37" s="90" t="s">
        <v>10</v>
      </c>
      <c r="G37" s="90" t="s">
        <v>10</v>
      </c>
      <c r="H37" s="91">
        <v>38</v>
      </c>
      <c r="I37" s="91" t="s">
        <v>10</v>
      </c>
      <c r="J37" s="42">
        <v>38</v>
      </c>
      <c r="K37" s="53">
        <v>1</v>
      </c>
    </row>
    <row r="38" spans="1:11" x14ac:dyDescent="0.25">
      <c r="A38" s="29" t="s">
        <v>141</v>
      </c>
      <c r="B38" s="27" t="s">
        <v>802</v>
      </c>
      <c r="C38" s="27" t="s">
        <v>799</v>
      </c>
      <c r="D38" s="42" t="s">
        <v>34</v>
      </c>
      <c r="E38" s="90" t="s">
        <v>10</v>
      </c>
      <c r="F38" s="90" t="s">
        <v>10</v>
      </c>
      <c r="G38" s="90" t="s">
        <v>10</v>
      </c>
      <c r="H38" s="91">
        <v>37</v>
      </c>
      <c r="I38" s="91" t="s">
        <v>10</v>
      </c>
      <c r="J38" s="42">
        <v>37</v>
      </c>
      <c r="K38" s="53">
        <v>1</v>
      </c>
    </row>
    <row r="39" spans="1:11" x14ac:dyDescent="0.25">
      <c r="A39" s="29" t="s">
        <v>142</v>
      </c>
      <c r="B39" s="27" t="s">
        <v>859</v>
      </c>
      <c r="C39" s="27" t="s">
        <v>530</v>
      </c>
      <c r="D39" s="42" t="s">
        <v>34</v>
      </c>
      <c r="E39" s="90" t="s">
        <v>10</v>
      </c>
      <c r="F39" s="90" t="s">
        <v>10</v>
      </c>
      <c r="G39" s="90" t="s">
        <v>10</v>
      </c>
      <c r="H39" s="91">
        <v>37</v>
      </c>
      <c r="I39" s="91" t="s">
        <v>10</v>
      </c>
      <c r="J39" s="42">
        <v>37</v>
      </c>
      <c r="K39" s="53">
        <v>1</v>
      </c>
    </row>
    <row r="40" spans="1:11" x14ac:dyDescent="0.25">
      <c r="A40" s="29" t="s">
        <v>143</v>
      </c>
      <c r="B40" s="27" t="s">
        <v>558</v>
      </c>
      <c r="C40" s="27" t="s">
        <v>620</v>
      </c>
      <c r="D40" s="42" t="s">
        <v>34</v>
      </c>
      <c r="E40" s="90" t="s">
        <v>10</v>
      </c>
      <c r="F40" s="90" t="s">
        <v>10</v>
      </c>
      <c r="G40" s="90" t="s">
        <v>10</v>
      </c>
      <c r="H40" s="91">
        <v>20</v>
      </c>
      <c r="I40" s="91">
        <v>17</v>
      </c>
      <c r="J40" s="42">
        <v>37</v>
      </c>
      <c r="K40" s="53">
        <v>2</v>
      </c>
    </row>
    <row r="41" spans="1:11" x14ac:dyDescent="0.25">
      <c r="A41" s="29" t="s">
        <v>144</v>
      </c>
      <c r="B41" s="27" t="s">
        <v>427</v>
      </c>
      <c r="C41" s="27" t="s">
        <v>268</v>
      </c>
      <c r="D41" s="42" t="s">
        <v>34</v>
      </c>
      <c r="E41" s="90" t="s">
        <v>10</v>
      </c>
      <c r="F41" s="90" t="s">
        <v>10</v>
      </c>
      <c r="G41" s="90" t="s">
        <v>10</v>
      </c>
      <c r="H41" s="91">
        <v>32</v>
      </c>
      <c r="I41" s="91" t="s">
        <v>10</v>
      </c>
      <c r="J41" s="42">
        <v>32</v>
      </c>
      <c r="K41" s="53">
        <v>1</v>
      </c>
    </row>
    <row r="42" spans="1:11" x14ac:dyDescent="0.25">
      <c r="A42" s="29" t="s">
        <v>145</v>
      </c>
      <c r="B42" s="27" t="s">
        <v>56</v>
      </c>
      <c r="C42" s="27" t="s">
        <v>57</v>
      </c>
      <c r="D42" s="42" t="s">
        <v>34</v>
      </c>
      <c r="E42" s="90" t="s">
        <v>10</v>
      </c>
      <c r="F42" s="90" t="s">
        <v>10</v>
      </c>
      <c r="G42" s="90" t="s">
        <v>10</v>
      </c>
      <c r="H42" s="91">
        <v>32</v>
      </c>
      <c r="I42" s="91" t="s">
        <v>10</v>
      </c>
      <c r="J42" s="42">
        <v>32</v>
      </c>
      <c r="K42" s="53">
        <v>1</v>
      </c>
    </row>
    <row r="43" spans="1:11" x14ac:dyDescent="0.25">
      <c r="A43" s="29" t="s">
        <v>146</v>
      </c>
      <c r="B43" s="27" t="s">
        <v>309</v>
      </c>
      <c r="C43" s="27" t="s">
        <v>288</v>
      </c>
      <c r="D43" s="42" t="s">
        <v>34</v>
      </c>
      <c r="E43" s="90" t="s">
        <v>10</v>
      </c>
      <c r="F43" s="90" t="s">
        <v>10</v>
      </c>
      <c r="G43" s="90" t="s">
        <v>10</v>
      </c>
      <c r="H43" s="91">
        <v>29</v>
      </c>
      <c r="I43" s="91">
        <v>3</v>
      </c>
      <c r="J43" s="42">
        <v>32</v>
      </c>
      <c r="K43" s="53">
        <v>2</v>
      </c>
    </row>
    <row r="44" spans="1:11" x14ac:dyDescent="0.25">
      <c r="A44" s="29" t="s">
        <v>147</v>
      </c>
      <c r="B44" s="27" t="s">
        <v>289</v>
      </c>
      <c r="C44" s="27" t="s">
        <v>288</v>
      </c>
      <c r="D44" s="42" t="s">
        <v>34</v>
      </c>
      <c r="E44" s="90" t="s">
        <v>10</v>
      </c>
      <c r="F44" s="90" t="s">
        <v>10</v>
      </c>
      <c r="G44" s="90" t="s">
        <v>10</v>
      </c>
      <c r="H44" s="91">
        <v>30</v>
      </c>
      <c r="I44" s="91" t="s">
        <v>10</v>
      </c>
      <c r="J44" s="42">
        <v>30</v>
      </c>
      <c r="K44" s="53">
        <v>1</v>
      </c>
    </row>
    <row r="45" spans="1:11" x14ac:dyDescent="0.25">
      <c r="A45" s="29" t="s">
        <v>148</v>
      </c>
      <c r="B45" s="27" t="s">
        <v>640</v>
      </c>
      <c r="C45" s="27" t="s">
        <v>57</v>
      </c>
      <c r="D45" s="42" t="s">
        <v>34</v>
      </c>
      <c r="E45" s="90" t="s">
        <v>10</v>
      </c>
      <c r="F45" s="90" t="s">
        <v>10</v>
      </c>
      <c r="G45" s="90" t="s">
        <v>10</v>
      </c>
      <c r="H45" s="91">
        <v>28</v>
      </c>
      <c r="I45" s="91" t="s">
        <v>10</v>
      </c>
      <c r="J45" s="42">
        <v>28</v>
      </c>
      <c r="K45" s="53">
        <v>1</v>
      </c>
    </row>
    <row r="46" spans="1:11" x14ac:dyDescent="0.25">
      <c r="A46" s="29" t="s">
        <v>149</v>
      </c>
      <c r="B46" s="27" t="s">
        <v>803</v>
      </c>
      <c r="C46" s="27" t="s">
        <v>799</v>
      </c>
      <c r="D46" s="42" t="s">
        <v>34</v>
      </c>
      <c r="E46" s="90" t="s">
        <v>10</v>
      </c>
      <c r="F46" s="90" t="s">
        <v>10</v>
      </c>
      <c r="G46" s="90" t="s">
        <v>10</v>
      </c>
      <c r="H46" s="91">
        <v>28</v>
      </c>
      <c r="I46" s="91" t="s">
        <v>10</v>
      </c>
      <c r="J46" s="42">
        <v>28</v>
      </c>
      <c r="K46" s="53">
        <v>1</v>
      </c>
    </row>
    <row r="47" spans="1:11" x14ac:dyDescent="0.25">
      <c r="A47" s="29" t="s">
        <v>150</v>
      </c>
      <c r="B47" s="27" t="s">
        <v>807</v>
      </c>
      <c r="C47" s="27" t="s">
        <v>799</v>
      </c>
      <c r="D47" s="42" t="s">
        <v>34</v>
      </c>
      <c r="E47" s="90" t="s">
        <v>10</v>
      </c>
      <c r="F47" s="90" t="s">
        <v>10</v>
      </c>
      <c r="G47" s="90" t="s">
        <v>10</v>
      </c>
      <c r="H47" s="91">
        <v>22</v>
      </c>
      <c r="I47" s="91" t="s">
        <v>10</v>
      </c>
      <c r="J47" s="42">
        <v>22</v>
      </c>
      <c r="K47" s="53">
        <v>1</v>
      </c>
    </row>
    <row r="48" spans="1:11" x14ac:dyDescent="0.25">
      <c r="A48" s="29" t="s">
        <v>151</v>
      </c>
      <c r="B48" s="27" t="s">
        <v>655</v>
      </c>
      <c r="C48" s="27" t="s">
        <v>128</v>
      </c>
      <c r="D48" s="42" t="s">
        <v>34</v>
      </c>
      <c r="E48" s="90" t="s">
        <v>10</v>
      </c>
      <c r="F48" s="90" t="s">
        <v>10</v>
      </c>
      <c r="G48" s="90" t="s">
        <v>10</v>
      </c>
      <c r="H48" s="91">
        <v>15</v>
      </c>
      <c r="I48" s="91">
        <v>7</v>
      </c>
      <c r="J48" s="42">
        <v>22</v>
      </c>
      <c r="K48" s="53">
        <v>2</v>
      </c>
    </row>
    <row r="49" spans="1:11" x14ac:dyDescent="0.25">
      <c r="A49" s="29" t="s">
        <v>152</v>
      </c>
      <c r="B49" s="27" t="s">
        <v>63</v>
      </c>
      <c r="C49" s="27" t="s">
        <v>57</v>
      </c>
      <c r="D49" s="42" t="s">
        <v>34</v>
      </c>
      <c r="E49" s="90" t="s">
        <v>10</v>
      </c>
      <c r="F49" s="90" t="s">
        <v>10</v>
      </c>
      <c r="G49" s="90" t="s">
        <v>10</v>
      </c>
      <c r="H49" s="91">
        <v>18</v>
      </c>
      <c r="I49" s="91" t="s">
        <v>10</v>
      </c>
      <c r="J49" s="42">
        <v>18</v>
      </c>
      <c r="K49" s="53">
        <v>1</v>
      </c>
    </row>
    <row r="50" spans="1:11" x14ac:dyDescent="0.25">
      <c r="A50" s="29" t="s">
        <v>153</v>
      </c>
      <c r="B50" s="27" t="s">
        <v>297</v>
      </c>
      <c r="C50" s="27" t="s">
        <v>61</v>
      </c>
      <c r="D50" s="42" t="s">
        <v>34</v>
      </c>
      <c r="E50" s="90" t="s">
        <v>10</v>
      </c>
      <c r="F50" s="90" t="s">
        <v>10</v>
      </c>
      <c r="G50" s="90" t="s">
        <v>10</v>
      </c>
      <c r="H50" s="91">
        <v>17</v>
      </c>
      <c r="I50" s="91" t="s">
        <v>10</v>
      </c>
      <c r="J50" s="42">
        <v>17</v>
      </c>
      <c r="K50" s="53">
        <v>1</v>
      </c>
    </row>
    <row r="51" spans="1:11" x14ac:dyDescent="0.25">
      <c r="A51" s="29" t="s">
        <v>154</v>
      </c>
      <c r="B51" s="27" t="s">
        <v>431</v>
      </c>
      <c r="C51" s="27" t="s">
        <v>61</v>
      </c>
      <c r="D51" s="42" t="s">
        <v>34</v>
      </c>
      <c r="E51" s="90" t="s">
        <v>10</v>
      </c>
      <c r="F51" s="90" t="s">
        <v>10</v>
      </c>
      <c r="G51" s="90" t="s">
        <v>10</v>
      </c>
      <c r="H51" s="91">
        <v>16</v>
      </c>
      <c r="I51" s="91" t="s">
        <v>10</v>
      </c>
      <c r="J51" s="42">
        <v>16</v>
      </c>
      <c r="K51" s="53">
        <v>1</v>
      </c>
    </row>
    <row r="52" spans="1:11" x14ac:dyDescent="0.25">
      <c r="A52" s="29" t="s">
        <v>155</v>
      </c>
      <c r="B52" s="27" t="s">
        <v>791</v>
      </c>
      <c r="C52" s="27" t="s">
        <v>620</v>
      </c>
      <c r="D52" s="42" t="s">
        <v>34</v>
      </c>
      <c r="E52" s="90" t="s">
        <v>10</v>
      </c>
      <c r="F52" s="90" t="s">
        <v>10</v>
      </c>
      <c r="G52" s="90" t="s">
        <v>10</v>
      </c>
      <c r="H52" s="91">
        <v>14</v>
      </c>
      <c r="I52" s="91" t="s">
        <v>10</v>
      </c>
      <c r="J52" s="42">
        <v>14</v>
      </c>
      <c r="K52" s="53">
        <v>1</v>
      </c>
    </row>
    <row r="53" spans="1:11" x14ac:dyDescent="0.25">
      <c r="A53" s="29" t="s">
        <v>156</v>
      </c>
      <c r="B53" s="27" t="s">
        <v>653</v>
      </c>
      <c r="C53" s="27" t="s">
        <v>486</v>
      </c>
      <c r="D53" s="42" t="s">
        <v>34</v>
      </c>
      <c r="E53" s="90" t="s">
        <v>10</v>
      </c>
      <c r="F53" s="90" t="s">
        <v>10</v>
      </c>
      <c r="G53" s="90" t="s">
        <v>10</v>
      </c>
      <c r="H53" s="91">
        <v>13</v>
      </c>
      <c r="I53" s="91" t="s">
        <v>10</v>
      </c>
      <c r="J53" s="42">
        <v>13</v>
      </c>
      <c r="K53" s="53">
        <v>1</v>
      </c>
    </row>
    <row r="54" spans="1:11" x14ac:dyDescent="0.25">
      <c r="A54" s="29" t="s">
        <v>157</v>
      </c>
      <c r="B54" s="27" t="s">
        <v>862</v>
      </c>
      <c r="C54" s="27" t="s">
        <v>861</v>
      </c>
      <c r="D54" s="42" t="s">
        <v>34</v>
      </c>
      <c r="E54" s="19" t="s">
        <v>10</v>
      </c>
      <c r="F54" s="19" t="s">
        <v>10</v>
      </c>
      <c r="G54" s="19" t="s">
        <v>10</v>
      </c>
      <c r="H54" s="19">
        <v>13</v>
      </c>
      <c r="I54" s="19" t="s">
        <v>10</v>
      </c>
      <c r="J54" s="42">
        <v>13</v>
      </c>
      <c r="K54" s="28">
        <v>1</v>
      </c>
    </row>
    <row r="55" spans="1:11" x14ac:dyDescent="0.25">
      <c r="A55" s="29" t="s">
        <v>158</v>
      </c>
      <c r="B55" s="27" t="s">
        <v>560</v>
      </c>
      <c r="C55" s="27" t="s">
        <v>620</v>
      </c>
      <c r="D55" s="42" t="s">
        <v>34</v>
      </c>
      <c r="E55" s="19" t="s">
        <v>10</v>
      </c>
      <c r="F55" s="19" t="s">
        <v>10</v>
      </c>
      <c r="G55" s="19" t="s">
        <v>10</v>
      </c>
      <c r="H55" s="19">
        <v>11</v>
      </c>
      <c r="I55" s="19">
        <v>2</v>
      </c>
      <c r="J55" s="42">
        <v>13</v>
      </c>
      <c r="K55" s="28">
        <v>2</v>
      </c>
    </row>
    <row r="56" spans="1:11" x14ac:dyDescent="0.25">
      <c r="A56" s="29" t="s">
        <v>159</v>
      </c>
      <c r="B56" s="27" t="s">
        <v>66</v>
      </c>
      <c r="C56" s="27" t="s">
        <v>57</v>
      </c>
      <c r="D56" s="42" t="s">
        <v>34</v>
      </c>
      <c r="E56" s="19" t="s">
        <v>10</v>
      </c>
      <c r="F56" s="19" t="s">
        <v>10</v>
      </c>
      <c r="G56" s="19" t="s">
        <v>10</v>
      </c>
      <c r="H56" s="19">
        <v>12</v>
      </c>
      <c r="I56" s="19" t="s">
        <v>10</v>
      </c>
      <c r="J56" s="42">
        <v>12</v>
      </c>
      <c r="K56" s="28">
        <v>1</v>
      </c>
    </row>
    <row r="57" spans="1:11" x14ac:dyDescent="0.25">
      <c r="A57" s="29" t="s">
        <v>160</v>
      </c>
      <c r="B57" s="27" t="s">
        <v>656</v>
      </c>
      <c r="C57" s="27" t="s">
        <v>634</v>
      </c>
      <c r="D57" s="42" t="s">
        <v>34</v>
      </c>
      <c r="E57" s="19" t="s">
        <v>10</v>
      </c>
      <c r="F57" s="19" t="s">
        <v>10</v>
      </c>
      <c r="G57" s="19" t="s">
        <v>10</v>
      </c>
      <c r="H57" s="19">
        <v>11</v>
      </c>
      <c r="I57" s="19" t="s">
        <v>10</v>
      </c>
      <c r="J57" s="42">
        <v>11</v>
      </c>
      <c r="K57" s="28">
        <v>1</v>
      </c>
    </row>
    <row r="58" spans="1:11" x14ac:dyDescent="0.25">
      <c r="A58" s="29" t="s">
        <v>161</v>
      </c>
      <c r="B58" s="27" t="s">
        <v>491</v>
      </c>
      <c r="C58" s="27" t="s">
        <v>57</v>
      </c>
      <c r="D58" s="42" t="s">
        <v>34</v>
      </c>
      <c r="E58" s="19" t="s">
        <v>10</v>
      </c>
      <c r="F58" s="19" t="s">
        <v>10</v>
      </c>
      <c r="G58" s="19" t="s">
        <v>10</v>
      </c>
      <c r="H58" s="19">
        <v>7</v>
      </c>
      <c r="I58" s="19" t="s">
        <v>10</v>
      </c>
      <c r="J58" s="42">
        <v>7</v>
      </c>
      <c r="K58" s="28">
        <v>1</v>
      </c>
    </row>
    <row r="59" spans="1:11" x14ac:dyDescent="0.25">
      <c r="A59" s="29" t="s">
        <v>162</v>
      </c>
      <c r="B59" s="27" t="s">
        <v>750</v>
      </c>
      <c r="C59" s="27" t="s">
        <v>55</v>
      </c>
      <c r="D59" s="42" t="s">
        <v>34</v>
      </c>
      <c r="E59" s="19" t="s">
        <v>10</v>
      </c>
      <c r="F59" s="19" t="s">
        <v>10</v>
      </c>
      <c r="G59" s="19" t="s">
        <v>10</v>
      </c>
      <c r="H59" s="19">
        <v>7</v>
      </c>
      <c r="I59" s="19" t="s">
        <v>10</v>
      </c>
      <c r="J59" s="42">
        <v>7</v>
      </c>
      <c r="K59" s="28">
        <v>1</v>
      </c>
    </row>
    <row r="60" spans="1:11" x14ac:dyDescent="0.25">
      <c r="A60" s="29" t="s">
        <v>163</v>
      </c>
      <c r="B60" s="27" t="s">
        <v>669</v>
      </c>
      <c r="C60" s="27" t="s">
        <v>55</v>
      </c>
      <c r="D60" s="42" t="s">
        <v>34</v>
      </c>
      <c r="E60" s="19" t="s">
        <v>10</v>
      </c>
      <c r="F60" s="19" t="s">
        <v>10</v>
      </c>
      <c r="G60" s="19" t="s">
        <v>10</v>
      </c>
      <c r="H60" s="19">
        <v>6</v>
      </c>
      <c r="I60" s="19" t="s">
        <v>10</v>
      </c>
      <c r="J60" s="42">
        <v>6</v>
      </c>
      <c r="K60" s="28">
        <v>1</v>
      </c>
    </row>
    <row r="61" spans="1:11" x14ac:dyDescent="0.25">
      <c r="A61" s="29" t="s">
        <v>164</v>
      </c>
      <c r="B61" s="27" t="s">
        <v>688</v>
      </c>
      <c r="C61" s="27" t="s">
        <v>128</v>
      </c>
      <c r="D61" s="42" t="s">
        <v>34</v>
      </c>
      <c r="E61" s="19" t="s">
        <v>10</v>
      </c>
      <c r="F61" s="19" t="s">
        <v>10</v>
      </c>
      <c r="G61" s="19" t="s">
        <v>10</v>
      </c>
      <c r="H61" s="19">
        <v>4</v>
      </c>
      <c r="I61" s="19" t="s">
        <v>10</v>
      </c>
      <c r="J61" s="42">
        <v>4</v>
      </c>
      <c r="K61" s="28">
        <v>1</v>
      </c>
    </row>
    <row r="62" spans="1:11" x14ac:dyDescent="0.25">
      <c r="A62" s="29" t="s">
        <v>165</v>
      </c>
      <c r="B62" s="27" t="s">
        <v>440</v>
      </c>
      <c r="C62" s="27" t="s">
        <v>57</v>
      </c>
      <c r="D62" s="42" t="s">
        <v>34</v>
      </c>
      <c r="E62" s="19" t="s">
        <v>10</v>
      </c>
      <c r="F62" s="19" t="s">
        <v>10</v>
      </c>
      <c r="G62" s="19" t="s">
        <v>10</v>
      </c>
      <c r="H62" s="19">
        <v>3</v>
      </c>
      <c r="I62" s="19" t="s">
        <v>10</v>
      </c>
      <c r="J62" s="42">
        <v>3</v>
      </c>
      <c r="K62" s="28">
        <v>1</v>
      </c>
    </row>
    <row r="63" spans="1:11" x14ac:dyDescent="0.25">
      <c r="B63" s="27" t="s">
        <v>212</v>
      </c>
      <c r="C63" s="27" t="s">
        <v>188</v>
      </c>
      <c r="D63" s="19" t="s">
        <v>34</v>
      </c>
      <c r="E63" s="19" t="s">
        <v>10</v>
      </c>
      <c r="F63" s="19" t="s">
        <v>10</v>
      </c>
      <c r="G63" s="19" t="s">
        <v>10</v>
      </c>
      <c r="H63" s="19">
        <v>1</v>
      </c>
      <c r="I63" s="19" t="s">
        <v>10</v>
      </c>
      <c r="J63" s="19">
        <v>1</v>
      </c>
      <c r="K63" s="1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0"/>
  <sheetViews>
    <sheetView workbookViewId="0">
      <selection activeCell="A32" sqref="A32"/>
    </sheetView>
  </sheetViews>
  <sheetFormatPr defaultColWidth="9.21875" defaultRowHeight="13.2" x14ac:dyDescent="0.25"/>
  <cols>
    <col min="1" max="1" width="7.21875" style="19" customWidth="1"/>
    <col min="2" max="2" width="22.21875" style="27" customWidth="1"/>
    <col min="3" max="3" width="24.21875" style="27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5"/>
      <c r="M1" s="15"/>
      <c r="N1" s="15"/>
      <c r="O1" s="15"/>
      <c r="P1" s="16"/>
    </row>
    <row r="2" spans="1:16" ht="12.75" customHeight="1" x14ac:dyDescent="0.25">
      <c r="B2" s="19"/>
      <c r="C2" s="30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28" t="s">
        <v>36</v>
      </c>
      <c r="B3" s="128" t="s">
        <v>13</v>
      </c>
      <c r="C3" s="128" t="s">
        <v>33</v>
      </c>
      <c r="D3" s="129" t="s">
        <v>14</v>
      </c>
      <c r="E3" s="126" t="s">
        <v>2</v>
      </c>
      <c r="F3" s="126"/>
      <c r="G3" s="126"/>
      <c r="H3" s="126"/>
      <c r="I3" s="126"/>
      <c r="J3" s="128" t="s">
        <v>3</v>
      </c>
      <c r="K3" s="128"/>
    </row>
    <row r="4" spans="1:16" ht="12" customHeight="1" x14ac:dyDescent="0.25">
      <c r="A4" s="128"/>
      <c r="B4" s="128"/>
      <c r="C4" s="128"/>
      <c r="D4" s="129"/>
      <c r="E4" s="130" t="s">
        <v>31</v>
      </c>
      <c r="F4" s="130"/>
      <c r="G4" s="130"/>
      <c r="H4" s="130" t="s">
        <v>32</v>
      </c>
      <c r="I4" s="130"/>
      <c r="J4" s="128"/>
      <c r="K4" s="128"/>
    </row>
    <row r="5" spans="1:16" ht="6" customHeight="1" x14ac:dyDescent="0.25">
      <c r="A5" s="56"/>
      <c r="B5" s="56"/>
      <c r="C5" s="56"/>
      <c r="D5" s="56"/>
      <c r="E5" s="57"/>
      <c r="F5" s="57"/>
      <c r="G5" s="57"/>
      <c r="H5" s="57"/>
      <c r="I5" s="57"/>
      <c r="J5" s="56"/>
      <c r="K5" s="58"/>
    </row>
    <row r="6" spans="1:16" ht="12.75" customHeight="1" x14ac:dyDescent="0.25">
      <c r="A6" s="138" t="s">
        <v>0</v>
      </c>
      <c r="B6" s="27" t="s">
        <v>397</v>
      </c>
      <c r="C6" s="27" t="s">
        <v>263</v>
      </c>
      <c r="D6" s="42" t="s">
        <v>35</v>
      </c>
      <c r="E6" s="90">
        <v>139</v>
      </c>
      <c r="F6" s="90">
        <v>97</v>
      </c>
      <c r="G6" s="90">
        <v>69</v>
      </c>
      <c r="H6" s="91">
        <v>66</v>
      </c>
      <c r="I6" s="91" t="s">
        <v>10</v>
      </c>
      <c r="J6" s="42">
        <v>371</v>
      </c>
      <c r="K6" s="53">
        <v>4</v>
      </c>
    </row>
    <row r="7" spans="1:16" x14ac:dyDescent="0.25">
      <c r="A7" s="138" t="s">
        <v>1</v>
      </c>
      <c r="B7" s="27" t="s">
        <v>278</v>
      </c>
      <c r="C7" s="27" t="s">
        <v>268</v>
      </c>
      <c r="D7" s="42" t="s">
        <v>35</v>
      </c>
      <c r="E7" s="90">
        <v>127</v>
      </c>
      <c r="F7" s="90">
        <v>68</v>
      </c>
      <c r="G7" s="90" t="s">
        <v>10</v>
      </c>
      <c r="H7" s="91">
        <v>60</v>
      </c>
      <c r="I7" s="91">
        <v>54</v>
      </c>
      <c r="J7" s="42">
        <v>309</v>
      </c>
      <c r="K7" s="53">
        <v>4</v>
      </c>
    </row>
    <row r="8" spans="1:16" x14ac:dyDescent="0.25">
      <c r="A8" s="138" t="s">
        <v>4</v>
      </c>
      <c r="B8" s="27" t="s">
        <v>124</v>
      </c>
      <c r="C8" s="27" t="s">
        <v>128</v>
      </c>
      <c r="D8" s="42" t="s">
        <v>35</v>
      </c>
      <c r="E8" s="90">
        <v>99</v>
      </c>
      <c r="F8" s="90">
        <v>84</v>
      </c>
      <c r="G8" s="90" t="s">
        <v>10</v>
      </c>
      <c r="H8" s="91">
        <v>62</v>
      </c>
      <c r="I8" s="91">
        <v>40</v>
      </c>
      <c r="J8" s="42">
        <v>285</v>
      </c>
      <c r="K8" s="53">
        <v>4</v>
      </c>
    </row>
    <row r="9" spans="1:16" x14ac:dyDescent="0.25">
      <c r="A9" s="138" t="s">
        <v>5</v>
      </c>
      <c r="B9" s="27" t="s">
        <v>68</v>
      </c>
      <c r="C9" s="27" t="s">
        <v>61</v>
      </c>
      <c r="D9" s="42" t="s">
        <v>35</v>
      </c>
      <c r="E9" s="90">
        <v>71</v>
      </c>
      <c r="F9" s="90" t="s">
        <v>10</v>
      </c>
      <c r="G9" s="90" t="s">
        <v>10</v>
      </c>
      <c r="H9" s="91">
        <v>56</v>
      </c>
      <c r="I9" s="91">
        <v>43</v>
      </c>
      <c r="J9" s="42">
        <v>170</v>
      </c>
      <c r="K9" s="53">
        <v>3</v>
      </c>
    </row>
    <row r="10" spans="1:16" x14ac:dyDescent="0.25">
      <c r="A10" s="138" t="s">
        <v>6</v>
      </c>
      <c r="B10" s="27" t="s">
        <v>126</v>
      </c>
      <c r="C10" s="27" t="s">
        <v>128</v>
      </c>
      <c r="D10" s="42" t="s">
        <v>35</v>
      </c>
      <c r="E10" s="90">
        <v>78</v>
      </c>
      <c r="F10" s="90" t="s">
        <v>10</v>
      </c>
      <c r="G10" s="90" t="s">
        <v>10</v>
      </c>
      <c r="H10" s="91">
        <v>46</v>
      </c>
      <c r="I10" s="91">
        <v>36</v>
      </c>
      <c r="J10" s="42">
        <v>160</v>
      </c>
      <c r="K10" s="53">
        <v>3</v>
      </c>
    </row>
    <row r="11" spans="1:16" ht="13.8" thickBot="1" x14ac:dyDescent="0.3">
      <c r="A11" s="140" t="s">
        <v>7</v>
      </c>
      <c r="B11" s="67" t="s">
        <v>299</v>
      </c>
      <c r="C11" s="67" t="s">
        <v>300</v>
      </c>
      <c r="D11" s="68" t="s">
        <v>35</v>
      </c>
      <c r="E11" s="96">
        <v>97</v>
      </c>
      <c r="F11" s="96" t="s">
        <v>10</v>
      </c>
      <c r="G11" s="96" t="s">
        <v>10</v>
      </c>
      <c r="H11" s="97">
        <v>43</v>
      </c>
      <c r="I11" s="97">
        <v>18</v>
      </c>
      <c r="J11" s="68">
        <v>158</v>
      </c>
      <c r="K11" s="69">
        <v>3</v>
      </c>
    </row>
    <row r="12" spans="1:16" x14ac:dyDescent="0.25">
      <c r="A12" s="29" t="s">
        <v>8</v>
      </c>
      <c r="B12" s="27" t="s">
        <v>405</v>
      </c>
      <c r="C12" s="27" t="s">
        <v>128</v>
      </c>
      <c r="D12" s="42" t="s">
        <v>35</v>
      </c>
      <c r="E12" s="90">
        <v>95</v>
      </c>
      <c r="F12" s="90" t="s">
        <v>10</v>
      </c>
      <c r="G12" s="90" t="s">
        <v>10</v>
      </c>
      <c r="H12" s="91">
        <v>33</v>
      </c>
      <c r="I12" s="91">
        <v>28</v>
      </c>
      <c r="J12" s="42">
        <v>156</v>
      </c>
      <c r="K12" s="53">
        <v>3</v>
      </c>
    </row>
    <row r="13" spans="1:16" x14ac:dyDescent="0.25">
      <c r="A13" s="29" t="s">
        <v>9</v>
      </c>
      <c r="B13" s="27" t="s">
        <v>283</v>
      </c>
      <c r="C13" s="27" t="s">
        <v>268</v>
      </c>
      <c r="D13" s="42" t="s">
        <v>35</v>
      </c>
      <c r="E13" s="90">
        <v>61</v>
      </c>
      <c r="F13" s="90">
        <v>56</v>
      </c>
      <c r="G13" s="90" t="s">
        <v>10</v>
      </c>
      <c r="H13" s="91">
        <v>22</v>
      </c>
      <c r="I13" s="91" t="s">
        <v>10</v>
      </c>
      <c r="J13" s="42">
        <v>139</v>
      </c>
      <c r="K13" s="53">
        <v>3</v>
      </c>
    </row>
    <row r="14" spans="1:16" x14ac:dyDescent="0.25">
      <c r="A14" s="29" t="s">
        <v>15</v>
      </c>
      <c r="B14" s="27" t="s">
        <v>76</v>
      </c>
      <c r="C14" s="27" t="s">
        <v>74</v>
      </c>
      <c r="D14" s="42" t="s">
        <v>35</v>
      </c>
      <c r="E14" s="90">
        <v>67</v>
      </c>
      <c r="F14" s="90" t="s">
        <v>10</v>
      </c>
      <c r="G14" s="90" t="s">
        <v>10</v>
      </c>
      <c r="H14" s="91">
        <v>36</v>
      </c>
      <c r="I14" s="91">
        <v>23</v>
      </c>
      <c r="J14" s="42">
        <v>126</v>
      </c>
      <c r="K14" s="53">
        <v>3</v>
      </c>
    </row>
    <row r="15" spans="1:16" x14ac:dyDescent="0.25">
      <c r="A15" s="29" t="s">
        <v>16</v>
      </c>
      <c r="B15" s="27" t="s">
        <v>121</v>
      </c>
      <c r="C15" s="27" t="s">
        <v>128</v>
      </c>
      <c r="D15" s="42" t="s">
        <v>35</v>
      </c>
      <c r="E15" s="90">
        <v>109</v>
      </c>
      <c r="F15" s="90" t="s">
        <v>10</v>
      </c>
      <c r="G15" s="90" t="s">
        <v>10</v>
      </c>
      <c r="H15" s="91">
        <v>12</v>
      </c>
      <c r="I15" s="91" t="s">
        <v>10</v>
      </c>
      <c r="J15" s="42">
        <v>121</v>
      </c>
      <c r="K15" s="53">
        <v>2</v>
      </c>
    </row>
    <row r="16" spans="1:16" x14ac:dyDescent="0.25">
      <c r="A16" s="29" t="s">
        <v>17</v>
      </c>
      <c r="B16" s="27" t="s">
        <v>432</v>
      </c>
      <c r="C16" s="27" t="s">
        <v>300</v>
      </c>
      <c r="D16" s="42" t="s">
        <v>35</v>
      </c>
      <c r="E16" s="90">
        <v>77</v>
      </c>
      <c r="F16" s="90" t="s">
        <v>10</v>
      </c>
      <c r="G16" s="90" t="s">
        <v>10</v>
      </c>
      <c r="H16" s="91">
        <v>30</v>
      </c>
      <c r="I16" s="91">
        <v>14</v>
      </c>
      <c r="J16" s="42">
        <v>121</v>
      </c>
      <c r="K16" s="53">
        <v>3</v>
      </c>
    </row>
    <row r="17" spans="1:11" x14ac:dyDescent="0.25">
      <c r="A17" s="29" t="s">
        <v>18</v>
      </c>
      <c r="B17" s="27" t="s">
        <v>434</v>
      </c>
      <c r="C17" s="27" t="s">
        <v>74</v>
      </c>
      <c r="D17" s="42" t="s">
        <v>35</v>
      </c>
      <c r="E17" s="90">
        <v>63</v>
      </c>
      <c r="F17" s="90" t="s">
        <v>10</v>
      </c>
      <c r="G17" s="90" t="s">
        <v>10</v>
      </c>
      <c r="H17" s="91">
        <v>31</v>
      </c>
      <c r="I17" s="91">
        <v>6</v>
      </c>
      <c r="J17" s="42">
        <v>100</v>
      </c>
      <c r="K17" s="53">
        <v>3</v>
      </c>
    </row>
    <row r="18" spans="1:11" x14ac:dyDescent="0.25">
      <c r="A18" s="29" t="s">
        <v>19</v>
      </c>
      <c r="B18" s="27" t="s">
        <v>302</v>
      </c>
      <c r="C18" s="27" t="s">
        <v>61</v>
      </c>
      <c r="D18" s="42" t="s">
        <v>35</v>
      </c>
      <c r="E18" s="90">
        <v>61</v>
      </c>
      <c r="F18" s="90" t="s">
        <v>10</v>
      </c>
      <c r="G18" s="90" t="s">
        <v>10</v>
      </c>
      <c r="H18" s="91">
        <v>24</v>
      </c>
      <c r="I18" s="91">
        <v>12</v>
      </c>
      <c r="J18" s="42">
        <v>97</v>
      </c>
      <c r="K18" s="53">
        <v>3</v>
      </c>
    </row>
    <row r="19" spans="1:11" x14ac:dyDescent="0.25">
      <c r="A19" s="29" t="s">
        <v>20</v>
      </c>
      <c r="B19" s="27" t="s">
        <v>426</v>
      </c>
      <c r="C19" s="27" t="s">
        <v>57</v>
      </c>
      <c r="D19" s="42" t="s">
        <v>35</v>
      </c>
      <c r="E19" s="90" t="s">
        <v>10</v>
      </c>
      <c r="F19" s="90" t="s">
        <v>10</v>
      </c>
      <c r="G19" s="90" t="s">
        <v>10</v>
      </c>
      <c r="H19" s="91">
        <v>64</v>
      </c>
      <c r="I19" s="91">
        <v>26</v>
      </c>
      <c r="J19" s="42">
        <v>90</v>
      </c>
      <c r="K19" s="53">
        <v>2</v>
      </c>
    </row>
    <row r="20" spans="1:11" x14ac:dyDescent="0.25">
      <c r="A20" s="29" t="s">
        <v>21</v>
      </c>
      <c r="B20" s="27" t="s">
        <v>279</v>
      </c>
      <c r="C20" s="27" t="s">
        <v>115</v>
      </c>
      <c r="D20" s="42" t="s">
        <v>35</v>
      </c>
      <c r="E20" s="90">
        <v>62</v>
      </c>
      <c r="F20" s="90" t="s">
        <v>10</v>
      </c>
      <c r="G20" s="90" t="s">
        <v>10</v>
      </c>
      <c r="H20" s="91">
        <v>12</v>
      </c>
      <c r="I20" s="91" t="s">
        <v>10</v>
      </c>
      <c r="J20" s="42">
        <v>74</v>
      </c>
      <c r="K20" s="53">
        <v>2</v>
      </c>
    </row>
    <row r="21" spans="1:11" x14ac:dyDescent="0.25">
      <c r="A21" s="29" t="s">
        <v>22</v>
      </c>
      <c r="B21" s="27" t="s">
        <v>529</v>
      </c>
      <c r="C21" s="27" t="s">
        <v>530</v>
      </c>
      <c r="D21" s="42" t="s">
        <v>35</v>
      </c>
      <c r="E21" s="90" t="s">
        <v>10</v>
      </c>
      <c r="F21" s="90" t="s">
        <v>10</v>
      </c>
      <c r="G21" s="90" t="s">
        <v>10</v>
      </c>
      <c r="H21" s="91">
        <v>40</v>
      </c>
      <c r="I21" s="91">
        <v>30</v>
      </c>
      <c r="J21" s="42">
        <v>70</v>
      </c>
      <c r="K21" s="53">
        <v>2</v>
      </c>
    </row>
    <row r="22" spans="1:11" x14ac:dyDescent="0.25">
      <c r="A22" s="29" t="s">
        <v>23</v>
      </c>
      <c r="B22" s="27" t="s">
        <v>64</v>
      </c>
      <c r="C22" s="27" t="s">
        <v>61</v>
      </c>
      <c r="D22" s="42" t="s">
        <v>35</v>
      </c>
      <c r="E22" s="90" t="s">
        <v>10</v>
      </c>
      <c r="F22" s="90" t="s">
        <v>10</v>
      </c>
      <c r="G22" s="90" t="s">
        <v>10</v>
      </c>
      <c r="H22" s="91">
        <v>47</v>
      </c>
      <c r="I22" s="91">
        <v>16</v>
      </c>
      <c r="J22" s="42">
        <v>63</v>
      </c>
      <c r="K22" s="53">
        <v>2</v>
      </c>
    </row>
    <row r="23" spans="1:11" x14ac:dyDescent="0.25">
      <c r="A23" s="29" t="s">
        <v>24</v>
      </c>
      <c r="B23" s="27" t="s">
        <v>532</v>
      </c>
      <c r="C23" s="27" t="s">
        <v>530</v>
      </c>
      <c r="D23" s="42" t="s">
        <v>35</v>
      </c>
      <c r="E23" s="90" t="s">
        <v>10</v>
      </c>
      <c r="F23" s="90" t="s">
        <v>10</v>
      </c>
      <c r="G23" s="90" t="s">
        <v>10</v>
      </c>
      <c r="H23" s="91">
        <v>32</v>
      </c>
      <c r="I23" s="91">
        <v>19</v>
      </c>
      <c r="J23" s="42">
        <v>51</v>
      </c>
      <c r="K23" s="53">
        <v>2</v>
      </c>
    </row>
    <row r="24" spans="1:11" x14ac:dyDescent="0.25">
      <c r="A24" s="29" t="s">
        <v>25</v>
      </c>
      <c r="B24" s="27" t="s">
        <v>645</v>
      </c>
      <c r="C24" s="27" t="s">
        <v>74</v>
      </c>
      <c r="D24" s="42" t="s">
        <v>35</v>
      </c>
      <c r="E24" s="90" t="s">
        <v>10</v>
      </c>
      <c r="F24" s="90" t="s">
        <v>10</v>
      </c>
      <c r="G24" s="90" t="s">
        <v>10</v>
      </c>
      <c r="H24" s="91">
        <v>27</v>
      </c>
      <c r="I24" s="91">
        <v>20</v>
      </c>
      <c r="J24" s="42">
        <v>47</v>
      </c>
      <c r="K24" s="53">
        <v>2</v>
      </c>
    </row>
    <row r="25" spans="1:11" x14ac:dyDescent="0.25">
      <c r="A25" s="29" t="s">
        <v>26</v>
      </c>
      <c r="B25" s="27" t="s">
        <v>291</v>
      </c>
      <c r="C25" s="27" t="s">
        <v>288</v>
      </c>
      <c r="D25" s="42" t="s">
        <v>35</v>
      </c>
      <c r="E25" s="90" t="s">
        <v>10</v>
      </c>
      <c r="F25" s="90" t="s">
        <v>10</v>
      </c>
      <c r="G25" s="90" t="s">
        <v>10</v>
      </c>
      <c r="H25" s="91">
        <v>25</v>
      </c>
      <c r="I25" s="91">
        <v>20</v>
      </c>
      <c r="J25" s="42">
        <v>45</v>
      </c>
      <c r="K25" s="53">
        <v>2</v>
      </c>
    </row>
    <row r="26" spans="1:11" x14ac:dyDescent="0.25">
      <c r="A26" s="29" t="s">
        <v>129</v>
      </c>
      <c r="B26" s="27" t="s">
        <v>537</v>
      </c>
      <c r="C26" s="27" t="s">
        <v>530</v>
      </c>
      <c r="D26" s="42" t="s">
        <v>35</v>
      </c>
      <c r="E26" s="90" t="s">
        <v>10</v>
      </c>
      <c r="F26" s="90" t="s">
        <v>10</v>
      </c>
      <c r="G26" s="90" t="s">
        <v>10</v>
      </c>
      <c r="H26" s="91">
        <v>44</v>
      </c>
      <c r="I26" s="91" t="s">
        <v>10</v>
      </c>
      <c r="J26" s="42">
        <v>44</v>
      </c>
      <c r="K26" s="53">
        <v>1</v>
      </c>
    </row>
    <row r="27" spans="1:11" x14ac:dyDescent="0.25">
      <c r="A27" s="29" t="s">
        <v>130</v>
      </c>
      <c r="B27" s="27" t="s">
        <v>489</v>
      </c>
      <c r="C27" s="27" t="s">
        <v>74</v>
      </c>
      <c r="D27" s="42" t="s">
        <v>35</v>
      </c>
      <c r="E27" s="90" t="s">
        <v>10</v>
      </c>
      <c r="F27" s="90" t="s">
        <v>10</v>
      </c>
      <c r="G27" s="90" t="s">
        <v>10</v>
      </c>
      <c r="H27" s="91">
        <v>26</v>
      </c>
      <c r="I27" s="91">
        <v>16</v>
      </c>
      <c r="J27" s="42">
        <v>42</v>
      </c>
      <c r="K27" s="53">
        <v>2</v>
      </c>
    </row>
    <row r="28" spans="1:11" x14ac:dyDescent="0.25">
      <c r="A28" s="29" t="s">
        <v>131</v>
      </c>
      <c r="B28" s="27" t="s">
        <v>800</v>
      </c>
      <c r="C28" s="27" t="s">
        <v>799</v>
      </c>
      <c r="D28" s="42" t="s">
        <v>35</v>
      </c>
      <c r="E28" s="90" t="s">
        <v>10</v>
      </c>
      <c r="F28" s="90" t="s">
        <v>10</v>
      </c>
      <c r="G28" s="90" t="s">
        <v>10</v>
      </c>
      <c r="H28" s="91">
        <v>41</v>
      </c>
      <c r="I28" s="91" t="s">
        <v>10</v>
      </c>
      <c r="J28" s="42">
        <v>41</v>
      </c>
      <c r="K28" s="53">
        <v>1</v>
      </c>
    </row>
    <row r="29" spans="1:11" x14ac:dyDescent="0.25">
      <c r="A29" s="29" t="s">
        <v>132</v>
      </c>
      <c r="B29" s="27" t="s">
        <v>816</v>
      </c>
      <c r="C29" s="27" t="s">
        <v>530</v>
      </c>
      <c r="D29" s="42" t="s">
        <v>35</v>
      </c>
      <c r="E29" s="90" t="s">
        <v>10</v>
      </c>
      <c r="F29" s="90" t="s">
        <v>10</v>
      </c>
      <c r="G29" s="90" t="s">
        <v>10</v>
      </c>
      <c r="H29" s="91">
        <v>40</v>
      </c>
      <c r="I29" s="91" t="s">
        <v>10</v>
      </c>
      <c r="J29" s="42">
        <v>40</v>
      </c>
      <c r="K29" s="53">
        <v>1</v>
      </c>
    </row>
    <row r="30" spans="1:11" x14ac:dyDescent="0.25">
      <c r="A30" s="29" t="s">
        <v>133</v>
      </c>
      <c r="B30" s="27" t="s">
        <v>71</v>
      </c>
      <c r="C30" s="27" t="s">
        <v>57</v>
      </c>
      <c r="D30" s="42" t="s">
        <v>35</v>
      </c>
      <c r="E30" s="90" t="s">
        <v>10</v>
      </c>
      <c r="F30" s="90" t="s">
        <v>10</v>
      </c>
      <c r="G30" s="90" t="s">
        <v>10</v>
      </c>
      <c r="H30" s="91">
        <v>24</v>
      </c>
      <c r="I30" s="91">
        <v>13</v>
      </c>
      <c r="J30" s="42">
        <v>37</v>
      </c>
      <c r="K30" s="53">
        <v>2</v>
      </c>
    </row>
    <row r="31" spans="1:11" x14ac:dyDescent="0.25">
      <c r="A31" s="29" t="s">
        <v>134</v>
      </c>
      <c r="B31" s="27" t="s">
        <v>633</v>
      </c>
      <c r="C31" s="27" t="s">
        <v>634</v>
      </c>
      <c r="D31" s="42" t="s">
        <v>35</v>
      </c>
      <c r="E31" s="90" t="s">
        <v>10</v>
      </c>
      <c r="F31" s="90" t="s">
        <v>10</v>
      </c>
      <c r="G31" s="90" t="s">
        <v>10</v>
      </c>
      <c r="H31" s="91">
        <v>35</v>
      </c>
      <c r="I31" s="91" t="s">
        <v>10</v>
      </c>
      <c r="J31" s="42">
        <v>35</v>
      </c>
      <c r="K31" s="53">
        <v>1</v>
      </c>
    </row>
    <row r="32" spans="1:11" x14ac:dyDescent="0.25">
      <c r="A32" s="29" t="s">
        <v>135</v>
      </c>
      <c r="B32" s="27" t="s">
        <v>542</v>
      </c>
      <c r="C32" s="27" t="s">
        <v>541</v>
      </c>
      <c r="D32" s="42" t="s">
        <v>35</v>
      </c>
      <c r="E32" s="90" t="s">
        <v>10</v>
      </c>
      <c r="F32" s="90" t="s">
        <v>10</v>
      </c>
      <c r="G32" s="90" t="s">
        <v>10</v>
      </c>
      <c r="H32" s="91">
        <v>33</v>
      </c>
      <c r="I32" s="91" t="s">
        <v>10</v>
      </c>
      <c r="J32" s="42">
        <v>33</v>
      </c>
      <c r="K32" s="53">
        <v>1</v>
      </c>
    </row>
    <row r="33" spans="1:11" x14ac:dyDescent="0.25">
      <c r="A33" s="29" t="s">
        <v>136</v>
      </c>
      <c r="B33" s="27" t="s">
        <v>808</v>
      </c>
      <c r="C33" s="27" t="s">
        <v>530</v>
      </c>
      <c r="D33" s="42" t="s">
        <v>35</v>
      </c>
      <c r="E33" s="90" t="s">
        <v>10</v>
      </c>
      <c r="F33" s="90" t="s">
        <v>10</v>
      </c>
      <c r="G33" s="90" t="s">
        <v>10</v>
      </c>
      <c r="H33" s="91">
        <v>19</v>
      </c>
      <c r="I33" s="91">
        <v>14</v>
      </c>
      <c r="J33" s="42">
        <v>33</v>
      </c>
      <c r="K33" s="53">
        <v>2</v>
      </c>
    </row>
    <row r="34" spans="1:11" x14ac:dyDescent="0.25">
      <c r="A34" s="29" t="s">
        <v>137</v>
      </c>
      <c r="B34" s="27" t="s">
        <v>517</v>
      </c>
      <c r="C34" s="27" t="s">
        <v>115</v>
      </c>
      <c r="D34" s="42" t="s">
        <v>35</v>
      </c>
      <c r="E34" s="90" t="s">
        <v>10</v>
      </c>
      <c r="F34" s="90" t="s">
        <v>10</v>
      </c>
      <c r="G34" s="90" t="s">
        <v>10</v>
      </c>
      <c r="H34" s="91">
        <v>32</v>
      </c>
      <c r="I34" s="91" t="s">
        <v>10</v>
      </c>
      <c r="J34" s="42">
        <v>32</v>
      </c>
      <c r="K34" s="53">
        <v>1</v>
      </c>
    </row>
    <row r="35" spans="1:11" x14ac:dyDescent="0.25">
      <c r="A35" s="29" t="s">
        <v>138</v>
      </c>
      <c r="B35" s="27" t="s">
        <v>638</v>
      </c>
      <c r="C35" s="27" t="s">
        <v>634</v>
      </c>
      <c r="D35" s="42" t="s">
        <v>35</v>
      </c>
      <c r="E35" s="90" t="s">
        <v>10</v>
      </c>
      <c r="F35" s="90" t="s">
        <v>10</v>
      </c>
      <c r="G35" s="90" t="s">
        <v>10</v>
      </c>
      <c r="H35" s="91">
        <v>31</v>
      </c>
      <c r="I35" s="91" t="s">
        <v>10</v>
      </c>
      <c r="J35" s="42">
        <v>31</v>
      </c>
      <c r="K35" s="53">
        <v>1</v>
      </c>
    </row>
    <row r="36" spans="1:11" x14ac:dyDescent="0.25">
      <c r="A36" s="29" t="s">
        <v>139</v>
      </c>
      <c r="B36" s="27" t="s">
        <v>306</v>
      </c>
      <c r="C36" s="27" t="s">
        <v>530</v>
      </c>
      <c r="D36" s="42" t="s">
        <v>35</v>
      </c>
      <c r="E36" s="90" t="s">
        <v>10</v>
      </c>
      <c r="F36" s="90" t="s">
        <v>10</v>
      </c>
      <c r="G36" s="90" t="s">
        <v>10</v>
      </c>
      <c r="H36" s="91">
        <v>22</v>
      </c>
      <c r="I36" s="91">
        <v>9</v>
      </c>
      <c r="J36" s="42">
        <v>31</v>
      </c>
      <c r="K36" s="53">
        <v>2</v>
      </c>
    </row>
    <row r="37" spans="1:11" x14ac:dyDescent="0.25">
      <c r="A37" s="29" t="s">
        <v>140</v>
      </c>
      <c r="B37" s="27" t="s">
        <v>534</v>
      </c>
      <c r="C37" s="27" t="s">
        <v>530</v>
      </c>
      <c r="D37" s="42" t="s">
        <v>35</v>
      </c>
      <c r="E37" s="90" t="s">
        <v>10</v>
      </c>
      <c r="F37" s="90" t="s">
        <v>10</v>
      </c>
      <c r="G37" s="90" t="s">
        <v>10</v>
      </c>
      <c r="H37" s="91">
        <v>16</v>
      </c>
      <c r="I37" s="91">
        <v>15</v>
      </c>
      <c r="J37" s="42">
        <v>31</v>
      </c>
      <c r="K37" s="53">
        <v>2</v>
      </c>
    </row>
    <row r="38" spans="1:11" x14ac:dyDescent="0.25">
      <c r="A38" s="29" t="s">
        <v>141</v>
      </c>
      <c r="B38" s="27" t="s">
        <v>639</v>
      </c>
      <c r="C38" s="27" t="s">
        <v>623</v>
      </c>
      <c r="D38" s="42" t="s">
        <v>35</v>
      </c>
      <c r="E38" s="90" t="s">
        <v>10</v>
      </c>
      <c r="F38" s="90" t="s">
        <v>10</v>
      </c>
      <c r="G38" s="90" t="s">
        <v>10</v>
      </c>
      <c r="H38" s="91">
        <v>30</v>
      </c>
      <c r="I38" s="91" t="s">
        <v>10</v>
      </c>
      <c r="J38" s="42">
        <v>30</v>
      </c>
      <c r="K38" s="53">
        <v>1</v>
      </c>
    </row>
    <row r="39" spans="1:11" x14ac:dyDescent="0.25">
      <c r="A39" s="29" t="s">
        <v>142</v>
      </c>
      <c r="B39" s="27" t="s">
        <v>641</v>
      </c>
      <c r="C39" s="27" t="s">
        <v>634</v>
      </c>
      <c r="D39" s="42" t="s">
        <v>35</v>
      </c>
      <c r="E39" s="90" t="s">
        <v>10</v>
      </c>
      <c r="F39" s="90" t="s">
        <v>10</v>
      </c>
      <c r="G39" s="90" t="s">
        <v>10</v>
      </c>
      <c r="H39" s="91">
        <v>28</v>
      </c>
      <c r="I39" s="91" t="s">
        <v>10</v>
      </c>
      <c r="J39" s="42">
        <v>28</v>
      </c>
      <c r="K39" s="53">
        <v>1</v>
      </c>
    </row>
    <row r="40" spans="1:11" x14ac:dyDescent="0.25">
      <c r="A40" s="29" t="s">
        <v>143</v>
      </c>
      <c r="B40" s="27" t="s">
        <v>482</v>
      </c>
      <c r="C40" s="27" t="s">
        <v>483</v>
      </c>
      <c r="D40" s="42" t="s">
        <v>35</v>
      </c>
      <c r="E40" s="90" t="s">
        <v>10</v>
      </c>
      <c r="F40" s="90" t="s">
        <v>10</v>
      </c>
      <c r="G40" s="90" t="s">
        <v>10</v>
      </c>
      <c r="H40" s="91">
        <v>15</v>
      </c>
      <c r="I40" s="91">
        <v>13</v>
      </c>
      <c r="J40" s="42">
        <v>28</v>
      </c>
      <c r="K40" s="53">
        <v>2</v>
      </c>
    </row>
    <row r="41" spans="1:11" x14ac:dyDescent="0.25">
      <c r="A41" s="29" t="s">
        <v>144</v>
      </c>
      <c r="B41" s="27" t="s">
        <v>543</v>
      </c>
      <c r="C41" s="27" t="s">
        <v>541</v>
      </c>
      <c r="D41" s="42" t="s">
        <v>35</v>
      </c>
      <c r="E41" s="90" t="s">
        <v>10</v>
      </c>
      <c r="F41" s="90" t="s">
        <v>10</v>
      </c>
      <c r="G41" s="90" t="s">
        <v>10</v>
      </c>
      <c r="H41" s="91">
        <v>27</v>
      </c>
      <c r="I41" s="91" t="s">
        <v>10</v>
      </c>
      <c r="J41" s="42">
        <v>27</v>
      </c>
      <c r="K41" s="53">
        <v>1</v>
      </c>
    </row>
    <row r="42" spans="1:11" x14ac:dyDescent="0.25">
      <c r="A42" s="29" t="s">
        <v>145</v>
      </c>
      <c r="B42" s="27" t="s">
        <v>643</v>
      </c>
      <c r="C42" s="27" t="s">
        <v>634</v>
      </c>
      <c r="D42" s="42" t="s">
        <v>35</v>
      </c>
      <c r="E42" s="90" t="s">
        <v>10</v>
      </c>
      <c r="F42" s="90" t="s">
        <v>10</v>
      </c>
      <c r="G42" s="90" t="s">
        <v>10</v>
      </c>
      <c r="H42" s="91">
        <v>26</v>
      </c>
      <c r="I42" s="91" t="s">
        <v>10</v>
      </c>
      <c r="J42" s="42">
        <v>26</v>
      </c>
      <c r="K42" s="53">
        <v>1</v>
      </c>
    </row>
    <row r="43" spans="1:11" x14ac:dyDescent="0.25">
      <c r="A43" s="29" t="s">
        <v>146</v>
      </c>
      <c r="B43" s="27" t="s">
        <v>518</v>
      </c>
      <c r="C43" s="27" t="s">
        <v>115</v>
      </c>
      <c r="D43" s="42" t="s">
        <v>35</v>
      </c>
      <c r="E43" s="90" t="s">
        <v>10</v>
      </c>
      <c r="F43" s="90" t="s">
        <v>10</v>
      </c>
      <c r="G43" s="90" t="s">
        <v>10</v>
      </c>
      <c r="H43" s="91">
        <v>26</v>
      </c>
      <c r="I43" s="91" t="s">
        <v>10</v>
      </c>
      <c r="J43" s="42">
        <v>26</v>
      </c>
      <c r="K43" s="53">
        <v>1</v>
      </c>
    </row>
    <row r="44" spans="1:11" x14ac:dyDescent="0.25">
      <c r="A44" s="29" t="s">
        <v>147</v>
      </c>
      <c r="B44" s="27" t="s">
        <v>538</v>
      </c>
      <c r="C44" s="27" t="s">
        <v>530</v>
      </c>
      <c r="D44" s="42" t="s">
        <v>35</v>
      </c>
      <c r="E44" s="90" t="s">
        <v>10</v>
      </c>
      <c r="F44" s="90" t="s">
        <v>10</v>
      </c>
      <c r="G44" s="90" t="s">
        <v>10</v>
      </c>
      <c r="H44" s="91">
        <v>21</v>
      </c>
      <c r="I44" s="91">
        <v>5</v>
      </c>
      <c r="J44" s="42">
        <v>26</v>
      </c>
      <c r="K44" s="53">
        <v>2</v>
      </c>
    </row>
    <row r="45" spans="1:11" x14ac:dyDescent="0.25">
      <c r="A45" s="29" t="s">
        <v>148</v>
      </c>
      <c r="B45" s="27" t="s">
        <v>644</v>
      </c>
      <c r="C45" s="27" t="s">
        <v>634</v>
      </c>
      <c r="D45" s="42" t="s">
        <v>35</v>
      </c>
      <c r="E45" s="90" t="s">
        <v>10</v>
      </c>
      <c r="F45" s="90" t="s">
        <v>10</v>
      </c>
      <c r="G45" s="90" t="s">
        <v>10</v>
      </c>
      <c r="H45" s="91">
        <v>24</v>
      </c>
      <c r="I45" s="91" t="s">
        <v>10</v>
      </c>
      <c r="J45" s="42">
        <v>24</v>
      </c>
      <c r="K45" s="53">
        <v>1</v>
      </c>
    </row>
    <row r="46" spans="1:11" x14ac:dyDescent="0.25">
      <c r="A46" s="29" t="s">
        <v>149</v>
      </c>
      <c r="B46" s="27" t="s">
        <v>535</v>
      </c>
      <c r="C46" s="27" t="s">
        <v>530</v>
      </c>
      <c r="D46" s="42" t="s">
        <v>35</v>
      </c>
      <c r="E46" s="90" t="s">
        <v>10</v>
      </c>
      <c r="F46" s="90" t="s">
        <v>10</v>
      </c>
      <c r="G46" s="90" t="s">
        <v>10</v>
      </c>
      <c r="H46" s="91">
        <v>13</v>
      </c>
      <c r="I46" s="91">
        <v>11</v>
      </c>
      <c r="J46" s="42">
        <v>24</v>
      </c>
      <c r="K46" s="53">
        <v>2</v>
      </c>
    </row>
    <row r="47" spans="1:11" x14ac:dyDescent="0.25">
      <c r="A47" s="29" t="s">
        <v>150</v>
      </c>
      <c r="B47" s="27" t="s">
        <v>531</v>
      </c>
      <c r="C47" s="27" t="s">
        <v>530</v>
      </c>
      <c r="D47" s="42" t="s">
        <v>35</v>
      </c>
      <c r="E47" s="90" t="s">
        <v>10</v>
      </c>
      <c r="F47" s="90" t="s">
        <v>10</v>
      </c>
      <c r="G47" s="90" t="s">
        <v>10</v>
      </c>
      <c r="H47" s="91">
        <v>23</v>
      </c>
      <c r="I47" s="91" t="s">
        <v>10</v>
      </c>
      <c r="J47" s="42">
        <v>23</v>
      </c>
      <c r="K47" s="53">
        <v>1</v>
      </c>
    </row>
    <row r="48" spans="1:11" x14ac:dyDescent="0.25">
      <c r="A48" s="29" t="s">
        <v>151</v>
      </c>
      <c r="B48" s="27" t="s">
        <v>307</v>
      </c>
      <c r="C48" s="27" t="s">
        <v>288</v>
      </c>
      <c r="D48" s="42" t="s">
        <v>35</v>
      </c>
      <c r="E48" s="90" t="s">
        <v>10</v>
      </c>
      <c r="F48" s="90" t="s">
        <v>10</v>
      </c>
      <c r="G48" s="90" t="s">
        <v>10</v>
      </c>
      <c r="H48" s="91">
        <v>18</v>
      </c>
      <c r="I48" s="91">
        <v>5</v>
      </c>
      <c r="J48" s="42">
        <v>23</v>
      </c>
      <c r="K48" s="53">
        <v>2</v>
      </c>
    </row>
    <row r="49" spans="1:11" x14ac:dyDescent="0.25">
      <c r="A49" s="29" t="s">
        <v>152</v>
      </c>
      <c r="B49" s="27" t="s">
        <v>557</v>
      </c>
      <c r="C49" s="27" t="s">
        <v>128</v>
      </c>
      <c r="D49" s="42" t="s">
        <v>35</v>
      </c>
      <c r="E49" s="90" t="s">
        <v>10</v>
      </c>
      <c r="F49" s="90" t="s">
        <v>10</v>
      </c>
      <c r="G49" s="90" t="s">
        <v>10</v>
      </c>
      <c r="H49" s="91">
        <v>22</v>
      </c>
      <c r="I49" s="91" t="s">
        <v>10</v>
      </c>
      <c r="J49" s="42">
        <v>22</v>
      </c>
      <c r="K49" s="53">
        <v>1</v>
      </c>
    </row>
    <row r="50" spans="1:11" x14ac:dyDescent="0.25">
      <c r="A50" s="29" t="s">
        <v>153</v>
      </c>
      <c r="B50" s="27" t="s">
        <v>544</v>
      </c>
      <c r="C50" s="27" t="s">
        <v>541</v>
      </c>
      <c r="D50" s="42" t="s">
        <v>35</v>
      </c>
      <c r="E50" s="90" t="s">
        <v>10</v>
      </c>
      <c r="F50" s="90" t="s">
        <v>10</v>
      </c>
      <c r="G50" s="90" t="s">
        <v>10</v>
      </c>
      <c r="H50" s="91">
        <v>22</v>
      </c>
      <c r="I50" s="91" t="s">
        <v>10</v>
      </c>
      <c r="J50" s="42">
        <v>22</v>
      </c>
      <c r="K50" s="53">
        <v>1</v>
      </c>
    </row>
    <row r="51" spans="1:11" x14ac:dyDescent="0.25">
      <c r="A51" s="29" t="s">
        <v>154</v>
      </c>
      <c r="B51" s="27" t="s">
        <v>789</v>
      </c>
      <c r="C51" s="27" t="s">
        <v>188</v>
      </c>
      <c r="D51" s="42" t="s">
        <v>35</v>
      </c>
      <c r="E51" s="90" t="s">
        <v>10</v>
      </c>
      <c r="F51" s="90" t="s">
        <v>10</v>
      </c>
      <c r="G51" s="90" t="s">
        <v>10</v>
      </c>
      <c r="H51" s="91">
        <v>21</v>
      </c>
      <c r="I51" s="91" t="s">
        <v>10</v>
      </c>
      <c r="J51" s="42">
        <v>21</v>
      </c>
      <c r="K51" s="53">
        <v>1</v>
      </c>
    </row>
    <row r="52" spans="1:11" x14ac:dyDescent="0.25">
      <c r="A52" s="29" t="s">
        <v>155</v>
      </c>
      <c r="B52" s="27" t="s">
        <v>519</v>
      </c>
      <c r="C52" s="27" t="s">
        <v>115</v>
      </c>
      <c r="D52" s="42" t="s">
        <v>35</v>
      </c>
      <c r="E52" s="90" t="s">
        <v>10</v>
      </c>
      <c r="F52" s="90" t="s">
        <v>10</v>
      </c>
      <c r="G52" s="90" t="s">
        <v>10</v>
      </c>
      <c r="H52" s="91">
        <v>21</v>
      </c>
      <c r="I52" s="91" t="s">
        <v>10</v>
      </c>
      <c r="J52" s="42">
        <v>21</v>
      </c>
      <c r="K52" s="53">
        <v>1</v>
      </c>
    </row>
    <row r="53" spans="1:11" x14ac:dyDescent="0.25">
      <c r="A53" s="29" t="s">
        <v>156</v>
      </c>
      <c r="B53" s="27" t="s">
        <v>303</v>
      </c>
      <c r="C53" s="27" t="s">
        <v>61</v>
      </c>
      <c r="D53" s="42" t="s">
        <v>35</v>
      </c>
      <c r="E53" s="90" t="s">
        <v>10</v>
      </c>
      <c r="F53" s="90" t="s">
        <v>10</v>
      </c>
      <c r="G53" s="90" t="s">
        <v>10</v>
      </c>
      <c r="H53" s="91">
        <v>11</v>
      </c>
      <c r="I53" s="91">
        <v>10</v>
      </c>
      <c r="J53" s="42">
        <v>21</v>
      </c>
      <c r="K53" s="53">
        <v>2</v>
      </c>
    </row>
    <row r="54" spans="1:11" x14ac:dyDescent="0.25">
      <c r="A54" s="29" t="s">
        <v>157</v>
      </c>
      <c r="B54" s="27" t="s">
        <v>407</v>
      </c>
      <c r="C54" s="27" t="s">
        <v>128</v>
      </c>
      <c r="D54" s="42" t="s">
        <v>35</v>
      </c>
      <c r="E54" s="90" t="s">
        <v>10</v>
      </c>
      <c r="F54" s="90" t="s">
        <v>10</v>
      </c>
      <c r="G54" s="90" t="s">
        <v>10</v>
      </c>
      <c r="H54" s="91">
        <v>19</v>
      </c>
      <c r="I54" s="91" t="s">
        <v>10</v>
      </c>
      <c r="J54" s="42">
        <v>19</v>
      </c>
      <c r="K54" s="53">
        <v>1</v>
      </c>
    </row>
    <row r="55" spans="1:11" x14ac:dyDescent="0.25">
      <c r="A55" s="29" t="s">
        <v>158</v>
      </c>
      <c r="B55" s="27" t="s">
        <v>860</v>
      </c>
      <c r="C55" s="27" t="s">
        <v>861</v>
      </c>
      <c r="D55" s="42" t="s">
        <v>35</v>
      </c>
      <c r="E55" s="90" t="s">
        <v>10</v>
      </c>
      <c r="F55" s="90" t="s">
        <v>10</v>
      </c>
      <c r="G55" s="90" t="s">
        <v>10</v>
      </c>
      <c r="H55" s="91">
        <v>19</v>
      </c>
      <c r="I55" s="91" t="s">
        <v>10</v>
      </c>
      <c r="J55" s="42">
        <v>19</v>
      </c>
      <c r="K55" s="53">
        <v>1</v>
      </c>
    </row>
    <row r="56" spans="1:11" x14ac:dyDescent="0.25">
      <c r="A56" s="29" t="s">
        <v>159</v>
      </c>
      <c r="B56" s="27" t="s">
        <v>539</v>
      </c>
      <c r="C56" s="27" t="s">
        <v>294</v>
      </c>
      <c r="D56" s="42" t="s">
        <v>35</v>
      </c>
      <c r="E56" s="90" t="s">
        <v>10</v>
      </c>
      <c r="F56" s="90" t="s">
        <v>10</v>
      </c>
      <c r="G56" s="90" t="s">
        <v>10</v>
      </c>
      <c r="H56" s="91">
        <v>15</v>
      </c>
      <c r="I56" s="91">
        <v>4</v>
      </c>
      <c r="J56" s="42">
        <v>19</v>
      </c>
      <c r="K56" s="53">
        <v>2</v>
      </c>
    </row>
    <row r="57" spans="1:11" x14ac:dyDescent="0.25">
      <c r="A57" s="29" t="s">
        <v>160</v>
      </c>
      <c r="B57" s="27" t="s">
        <v>540</v>
      </c>
      <c r="C57" s="27" t="s">
        <v>294</v>
      </c>
      <c r="D57" s="42" t="s">
        <v>35</v>
      </c>
      <c r="E57" s="90" t="s">
        <v>10</v>
      </c>
      <c r="F57" s="90" t="s">
        <v>10</v>
      </c>
      <c r="G57" s="90" t="s">
        <v>10</v>
      </c>
      <c r="H57" s="91">
        <v>18</v>
      </c>
      <c r="I57" s="91">
        <v>1</v>
      </c>
      <c r="J57" s="42">
        <v>19</v>
      </c>
      <c r="K57" s="53">
        <v>2</v>
      </c>
    </row>
    <row r="58" spans="1:11" x14ac:dyDescent="0.25">
      <c r="A58" s="29" t="s">
        <v>161</v>
      </c>
      <c r="B58" s="27" t="s">
        <v>646</v>
      </c>
      <c r="C58" s="27" t="s">
        <v>647</v>
      </c>
      <c r="D58" s="42" t="s">
        <v>35</v>
      </c>
      <c r="E58" s="90" t="s">
        <v>10</v>
      </c>
      <c r="F58" s="90" t="s">
        <v>10</v>
      </c>
      <c r="G58" s="90" t="s">
        <v>10</v>
      </c>
      <c r="H58" s="91">
        <v>18</v>
      </c>
      <c r="I58" s="91" t="s">
        <v>10</v>
      </c>
      <c r="J58" s="42">
        <v>18</v>
      </c>
      <c r="K58" s="53">
        <v>1</v>
      </c>
    </row>
    <row r="59" spans="1:11" x14ac:dyDescent="0.25">
      <c r="A59" s="29" t="s">
        <v>162</v>
      </c>
      <c r="B59" s="27" t="s">
        <v>545</v>
      </c>
      <c r="C59" s="27" t="s">
        <v>541</v>
      </c>
      <c r="D59" s="42" t="s">
        <v>35</v>
      </c>
      <c r="E59" s="90" t="s">
        <v>10</v>
      </c>
      <c r="F59" s="90" t="s">
        <v>10</v>
      </c>
      <c r="G59" s="90" t="s">
        <v>10</v>
      </c>
      <c r="H59" s="91">
        <v>18</v>
      </c>
      <c r="I59" s="91" t="s">
        <v>10</v>
      </c>
      <c r="J59" s="42">
        <v>18</v>
      </c>
      <c r="K59" s="53">
        <v>1</v>
      </c>
    </row>
    <row r="60" spans="1:11" x14ac:dyDescent="0.25">
      <c r="A60" s="29" t="s">
        <v>163</v>
      </c>
      <c r="B60" s="27" t="s">
        <v>70</v>
      </c>
      <c r="C60" s="27" t="s">
        <v>61</v>
      </c>
      <c r="D60" s="42" t="s">
        <v>35</v>
      </c>
      <c r="E60" s="90" t="s">
        <v>10</v>
      </c>
      <c r="F60" s="90" t="s">
        <v>10</v>
      </c>
      <c r="G60" s="90" t="s">
        <v>10</v>
      </c>
      <c r="H60" s="91">
        <v>10</v>
      </c>
      <c r="I60" s="91">
        <v>8</v>
      </c>
      <c r="J60" s="42">
        <v>18</v>
      </c>
      <c r="K60" s="53">
        <v>2</v>
      </c>
    </row>
    <row r="61" spans="1:11" x14ac:dyDescent="0.25">
      <c r="A61" s="29" t="s">
        <v>164</v>
      </c>
      <c r="B61" s="27" t="s">
        <v>520</v>
      </c>
      <c r="C61" s="27" t="s">
        <v>115</v>
      </c>
      <c r="D61" s="42" t="s">
        <v>35</v>
      </c>
      <c r="E61" s="90" t="s">
        <v>10</v>
      </c>
      <c r="F61" s="90" t="s">
        <v>10</v>
      </c>
      <c r="G61" s="90" t="s">
        <v>10</v>
      </c>
      <c r="H61" s="91">
        <v>17</v>
      </c>
      <c r="I61" s="91" t="s">
        <v>10</v>
      </c>
      <c r="J61" s="42">
        <v>17</v>
      </c>
      <c r="K61" s="53">
        <v>1</v>
      </c>
    </row>
    <row r="62" spans="1:11" x14ac:dyDescent="0.25">
      <c r="A62" s="29" t="s">
        <v>165</v>
      </c>
      <c r="B62" s="27" t="s">
        <v>809</v>
      </c>
      <c r="C62" s="27" t="s">
        <v>57</v>
      </c>
      <c r="D62" s="42" t="s">
        <v>35</v>
      </c>
      <c r="E62" s="90" t="s">
        <v>10</v>
      </c>
      <c r="F62" s="90" t="s">
        <v>10</v>
      </c>
      <c r="G62" s="90" t="s">
        <v>10</v>
      </c>
      <c r="H62" s="91">
        <v>17</v>
      </c>
      <c r="I62" s="91" t="s">
        <v>10</v>
      </c>
      <c r="J62" s="42">
        <v>17</v>
      </c>
      <c r="K62" s="53">
        <v>1</v>
      </c>
    </row>
    <row r="63" spans="1:11" x14ac:dyDescent="0.25">
      <c r="A63" s="29" t="s">
        <v>166</v>
      </c>
      <c r="B63" s="27" t="s">
        <v>298</v>
      </c>
      <c r="C63" s="27" t="s">
        <v>288</v>
      </c>
      <c r="D63" s="42" t="s">
        <v>35</v>
      </c>
      <c r="E63" s="90" t="s">
        <v>10</v>
      </c>
      <c r="F63" s="90" t="s">
        <v>10</v>
      </c>
      <c r="G63" s="90" t="s">
        <v>10</v>
      </c>
      <c r="H63" s="91">
        <v>16</v>
      </c>
      <c r="I63" s="91" t="s">
        <v>10</v>
      </c>
      <c r="J63" s="42">
        <v>16</v>
      </c>
      <c r="K63" s="53">
        <v>1</v>
      </c>
    </row>
    <row r="64" spans="1:11" x14ac:dyDescent="0.25">
      <c r="A64" s="29" t="s">
        <v>167</v>
      </c>
      <c r="B64" s="27" t="s">
        <v>648</v>
      </c>
      <c r="C64" s="27" t="s">
        <v>647</v>
      </c>
      <c r="D64" s="42" t="s">
        <v>35</v>
      </c>
      <c r="E64" s="90" t="s">
        <v>10</v>
      </c>
      <c r="F64" s="90" t="s">
        <v>10</v>
      </c>
      <c r="G64" s="90" t="s">
        <v>10</v>
      </c>
      <c r="H64" s="91">
        <v>16</v>
      </c>
      <c r="I64" s="91" t="s">
        <v>10</v>
      </c>
      <c r="J64" s="42">
        <v>16</v>
      </c>
      <c r="K64" s="53">
        <v>1</v>
      </c>
    </row>
    <row r="65" spans="1:11" x14ac:dyDescent="0.25">
      <c r="A65" s="29" t="s">
        <v>168</v>
      </c>
      <c r="B65" s="27" t="s">
        <v>810</v>
      </c>
      <c r="C65" s="27" t="s">
        <v>74</v>
      </c>
      <c r="D65" s="42" t="s">
        <v>35</v>
      </c>
      <c r="E65" s="90" t="s">
        <v>10</v>
      </c>
      <c r="F65" s="90" t="s">
        <v>10</v>
      </c>
      <c r="G65" s="90" t="s">
        <v>10</v>
      </c>
      <c r="H65" s="91">
        <v>16</v>
      </c>
      <c r="I65" s="91" t="s">
        <v>10</v>
      </c>
      <c r="J65" s="42">
        <v>16</v>
      </c>
      <c r="K65" s="53">
        <v>1</v>
      </c>
    </row>
    <row r="66" spans="1:11" x14ac:dyDescent="0.25">
      <c r="A66" s="29" t="s">
        <v>169</v>
      </c>
      <c r="B66" s="27" t="s">
        <v>546</v>
      </c>
      <c r="C66" s="27" t="s">
        <v>541</v>
      </c>
      <c r="D66" s="42" t="s">
        <v>35</v>
      </c>
      <c r="E66" s="90" t="s">
        <v>10</v>
      </c>
      <c r="F66" s="90" t="s">
        <v>10</v>
      </c>
      <c r="G66" s="90" t="s">
        <v>10</v>
      </c>
      <c r="H66" s="91">
        <v>15</v>
      </c>
      <c r="I66" s="91" t="s">
        <v>10</v>
      </c>
      <c r="J66" s="42">
        <v>15</v>
      </c>
      <c r="K66" s="53">
        <v>1</v>
      </c>
    </row>
    <row r="67" spans="1:11" x14ac:dyDescent="0.25">
      <c r="A67" s="29" t="s">
        <v>171</v>
      </c>
      <c r="B67" s="27" t="s">
        <v>649</v>
      </c>
      <c r="C67" s="27" t="s">
        <v>634</v>
      </c>
      <c r="D67" s="42" t="s">
        <v>35</v>
      </c>
      <c r="E67" s="90" t="s">
        <v>10</v>
      </c>
      <c r="F67" s="90" t="s">
        <v>10</v>
      </c>
      <c r="G67" s="90" t="s">
        <v>10</v>
      </c>
      <c r="H67" s="91">
        <v>15</v>
      </c>
      <c r="I67" s="91" t="s">
        <v>10</v>
      </c>
      <c r="J67" s="42">
        <v>15</v>
      </c>
      <c r="K67" s="53">
        <v>1</v>
      </c>
    </row>
    <row r="68" spans="1:11" x14ac:dyDescent="0.25">
      <c r="A68" s="29" t="s">
        <v>172</v>
      </c>
      <c r="B68" s="27" t="s">
        <v>650</v>
      </c>
      <c r="C68" s="27" t="s">
        <v>55</v>
      </c>
      <c r="D68" s="42" t="s">
        <v>35</v>
      </c>
      <c r="E68" s="90" t="s">
        <v>10</v>
      </c>
      <c r="F68" s="90" t="s">
        <v>10</v>
      </c>
      <c r="G68" s="90" t="s">
        <v>10</v>
      </c>
      <c r="H68" s="91">
        <v>15</v>
      </c>
      <c r="I68" s="91" t="s">
        <v>10</v>
      </c>
      <c r="J68" s="42">
        <v>15</v>
      </c>
      <c r="K68" s="53">
        <v>1</v>
      </c>
    </row>
    <row r="69" spans="1:11" x14ac:dyDescent="0.25">
      <c r="A69" s="29" t="s">
        <v>173</v>
      </c>
      <c r="B69" s="27" t="s">
        <v>72</v>
      </c>
      <c r="C69" s="27" t="s">
        <v>57</v>
      </c>
      <c r="D69" s="42" t="s">
        <v>35</v>
      </c>
      <c r="E69" s="90" t="s">
        <v>10</v>
      </c>
      <c r="F69" s="90" t="s">
        <v>10</v>
      </c>
      <c r="G69" s="90" t="s">
        <v>10</v>
      </c>
      <c r="H69" s="91">
        <v>11</v>
      </c>
      <c r="I69" s="91">
        <v>4</v>
      </c>
      <c r="J69" s="42">
        <v>15</v>
      </c>
      <c r="K69" s="53">
        <v>2</v>
      </c>
    </row>
    <row r="70" spans="1:11" x14ac:dyDescent="0.25">
      <c r="A70" s="29" t="s">
        <v>174</v>
      </c>
      <c r="B70" s="27" t="s">
        <v>651</v>
      </c>
      <c r="C70" s="27" t="s">
        <v>634</v>
      </c>
      <c r="D70" s="42" t="s">
        <v>35</v>
      </c>
      <c r="E70" s="90" t="s">
        <v>10</v>
      </c>
      <c r="F70" s="90" t="s">
        <v>10</v>
      </c>
      <c r="G70" s="90" t="s">
        <v>10</v>
      </c>
      <c r="H70" s="91">
        <v>14</v>
      </c>
      <c r="I70" s="91" t="s">
        <v>10</v>
      </c>
      <c r="J70" s="42">
        <v>14</v>
      </c>
      <c r="K70" s="53">
        <v>1</v>
      </c>
    </row>
    <row r="71" spans="1:11" x14ac:dyDescent="0.25">
      <c r="A71" s="29" t="s">
        <v>175</v>
      </c>
      <c r="B71" s="27" t="s">
        <v>521</v>
      </c>
      <c r="C71" s="27" t="s">
        <v>115</v>
      </c>
      <c r="D71" s="42" t="s">
        <v>35</v>
      </c>
      <c r="E71" s="90" t="s">
        <v>10</v>
      </c>
      <c r="F71" s="90" t="s">
        <v>10</v>
      </c>
      <c r="G71" s="90" t="s">
        <v>10</v>
      </c>
      <c r="H71" s="91">
        <v>14</v>
      </c>
      <c r="I71" s="91" t="s">
        <v>10</v>
      </c>
      <c r="J71" s="42">
        <v>14</v>
      </c>
      <c r="K71" s="53">
        <v>1</v>
      </c>
    </row>
    <row r="72" spans="1:11" x14ac:dyDescent="0.25">
      <c r="A72" s="29" t="s">
        <v>176</v>
      </c>
      <c r="B72" s="27" t="s">
        <v>652</v>
      </c>
      <c r="C72" s="27" t="s">
        <v>634</v>
      </c>
      <c r="D72" s="42" t="s">
        <v>35</v>
      </c>
      <c r="E72" s="90" t="s">
        <v>10</v>
      </c>
      <c r="F72" s="90" t="s">
        <v>10</v>
      </c>
      <c r="G72" s="90" t="s">
        <v>10</v>
      </c>
      <c r="H72" s="91">
        <v>13</v>
      </c>
      <c r="I72" s="91" t="s">
        <v>10</v>
      </c>
      <c r="J72" s="42">
        <v>13</v>
      </c>
      <c r="K72" s="53">
        <v>1</v>
      </c>
    </row>
    <row r="73" spans="1:11" x14ac:dyDescent="0.25">
      <c r="A73" s="29" t="s">
        <v>177</v>
      </c>
      <c r="B73" s="27" t="s">
        <v>547</v>
      </c>
      <c r="C73" s="27" t="s">
        <v>541</v>
      </c>
      <c r="D73" s="42" t="s">
        <v>35</v>
      </c>
      <c r="E73" s="90" t="s">
        <v>10</v>
      </c>
      <c r="F73" s="90" t="s">
        <v>10</v>
      </c>
      <c r="G73" s="90" t="s">
        <v>10</v>
      </c>
      <c r="H73" s="91">
        <v>13</v>
      </c>
      <c r="I73" s="91" t="s">
        <v>10</v>
      </c>
      <c r="J73" s="42">
        <v>13</v>
      </c>
      <c r="K73" s="53">
        <v>1</v>
      </c>
    </row>
    <row r="74" spans="1:11" x14ac:dyDescent="0.25">
      <c r="A74" s="29" t="s">
        <v>178</v>
      </c>
      <c r="B74" s="27" t="s">
        <v>301</v>
      </c>
      <c r="C74" s="27" t="s">
        <v>57</v>
      </c>
      <c r="D74" s="42" t="s">
        <v>35</v>
      </c>
      <c r="E74" s="90" t="s">
        <v>10</v>
      </c>
      <c r="F74" s="90" t="s">
        <v>10</v>
      </c>
      <c r="G74" s="90" t="s">
        <v>10</v>
      </c>
      <c r="H74" s="91">
        <v>13</v>
      </c>
      <c r="I74" s="91" t="s">
        <v>10</v>
      </c>
      <c r="J74" s="42">
        <v>13</v>
      </c>
      <c r="K74" s="53">
        <v>1</v>
      </c>
    </row>
    <row r="75" spans="1:11" x14ac:dyDescent="0.25">
      <c r="A75" s="29" t="s">
        <v>179</v>
      </c>
      <c r="B75" s="27" t="s">
        <v>654</v>
      </c>
      <c r="C75" s="27" t="s">
        <v>634</v>
      </c>
      <c r="D75" s="42" t="s">
        <v>35</v>
      </c>
      <c r="E75" s="90" t="s">
        <v>10</v>
      </c>
      <c r="F75" s="90" t="s">
        <v>10</v>
      </c>
      <c r="G75" s="90" t="s">
        <v>10</v>
      </c>
      <c r="H75" s="91">
        <v>12</v>
      </c>
      <c r="I75" s="91" t="s">
        <v>10</v>
      </c>
      <c r="J75" s="42">
        <v>12</v>
      </c>
      <c r="K75" s="53">
        <v>1</v>
      </c>
    </row>
    <row r="76" spans="1:11" x14ac:dyDescent="0.25">
      <c r="A76" s="29" t="s">
        <v>180</v>
      </c>
      <c r="B76" s="27" t="s">
        <v>522</v>
      </c>
      <c r="C76" s="27" t="s">
        <v>115</v>
      </c>
      <c r="D76" s="42" t="s">
        <v>35</v>
      </c>
      <c r="E76" s="90" t="s">
        <v>10</v>
      </c>
      <c r="F76" s="90" t="s">
        <v>10</v>
      </c>
      <c r="G76" s="90" t="s">
        <v>10</v>
      </c>
      <c r="H76" s="91">
        <v>12</v>
      </c>
      <c r="I76" s="91" t="s">
        <v>10</v>
      </c>
      <c r="J76" s="42">
        <v>12</v>
      </c>
      <c r="K76" s="53">
        <v>1</v>
      </c>
    </row>
    <row r="77" spans="1:11" x14ac:dyDescent="0.25">
      <c r="A77" s="29" t="s">
        <v>181</v>
      </c>
      <c r="B77" s="27" t="s">
        <v>453</v>
      </c>
      <c r="C77" s="27" t="s">
        <v>436</v>
      </c>
      <c r="D77" s="42" t="s">
        <v>35</v>
      </c>
      <c r="E77" s="90" t="s">
        <v>10</v>
      </c>
      <c r="F77" s="90" t="s">
        <v>10</v>
      </c>
      <c r="G77" s="90" t="s">
        <v>10</v>
      </c>
      <c r="H77" s="91">
        <v>11</v>
      </c>
      <c r="I77" s="91">
        <v>1</v>
      </c>
      <c r="J77" s="42">
        <v>12</v>
      </c>
      <c r="K77" s="53">
        <v>2</v>
      </c>
    </row>
    <row r="78" spans="1:11" x14ac:dyDescent="0.25">
      <c r="A78" s="29" t="s">
        <v>182</v>
      </c>
      <c r="B78" s="27" t="s">
        <v>548</v>
      </c>
      <c r="C78" s="27" t="s">
        <v>541</v>
      </c>
      <c r="D78" s="42" t="s">
        <v>35</v>
      </c>
      <c r="E78" s="90" t="s">
        <v>10</v>
      </c>
      <c r="F78" s="90" t="s">
        <v>10</v>
      </c>
      <c r="G78" s="90" t="s">
        <v>10</v>
      </c>
      <c r="H78" s="91">
        <v>11</v>
      </c>
      <c r="I78" s="91" t="s">
        <v>10</v>
      </c>
      <c r="J78" s="42">
        <v>11</v>
      </c>
      <c r="K78" s="53">
        <v>1</v>
      </c>
    </row>
    <row r="79" spans="1:11" x14ac:dyDescent="0.25">
      <c r="A79" s="29" t="s">
        <v>183</v>
      </c>
      <c r="B79" s="27" t="s">
        <v>311</v>
      </c>
      <c r="C79" s="27" t="s">
        <v>288</v>
      </c>
      <c r="D79" s="42" t="s">
        <v>35</v>
      </c>
      <c r="E79" s="90" t="s">
        <v>10</v>
      </c>
      <c r="F79" s="90" t="s">
        <v>10</v>
      </c>
      <c r="G79" s="90" t="s">
        <v>10</v>
      </c>
      <c r="H79" s="91">
        <v>10</v>
      </c>
      <c r="I79" s="91">
        <v>1</v>
      </c>
      <c r="J79" s="42">
        <v>11</v>
      </c>
      <c r="K79" s="53">
        <v>2</v>
      </c>
    </row>
    <row r="80" spans="1:11" x14ac:dyDescent="0.25">
      <c r="A80" s="29" t="s">
        <v>184</v>
      </c>
      <c r="B80" s="27" t="s">
        <v>488</v>
      </c>
      <c r="C80" s="27" t="s">
        <v>55</v>
      </c>
      <c r="D80" s="42" t="s">
        <v>35</v>
      </c>
      <c r="E80" s="90" t="s">
        <v>10</v>
      </c>
      <c r="F80" s="90" t="s">
        <v>10</v>
      </c>
      <c r="G80" s="90" t="s">
        <v>10</v>
      </c>
      <c r="H80" s="91">
        <v>9</v>
      </c>
      <c r="I80" s="91">
        <v>2</v>
      </c>
      <c r="J80" s="42">
        <v>11</v>
      </c>
      <c r="K80" s="53">
        <v>2</v>
      </c>
    </row>
    <row r="81" spans="1:11" x14ac:dyDescent="0.25">
      <c r="A81" s="29" t="s">
        <v>185</v>
      </c>
      <c r="B81" s="27" t="s">
        <v>657</v>
      </c>
      <c r="C81" s="27" t="s">
        <v>658</v>
      </c>
      <c r="D81" s="42" t="s">
        <v>35</v>
      </c>
      <c r="E81" s="90" t="s">
        <v>10</v>
      </c>
      <c r="F81" s="90" t="s">
        <v>10</v>
      </c>
      <c r="G81" s="90" t="s">
        <v>10</v>
      </c>
      <c r="H81" s="91">
        <v>10</v>
      </c>
      <c r="I81" s="91" t="s">
        <v>10</v>
      </c>
      <c r="J81" s="42">
        <v>10</v>
      </c>
      <c r="K81" s="53">
        <v>1</v>
      </c>
    </row>
    <row r="82" spans="1:11" x14ac:dyDescent="0.25">
      <c r="A82" s="29" t="s">
        <v>186</v>
      </c>
      <c r="B82" s="27" t="s">
        <v>67</v>
      </c>
      <c r="C82" s="27" t="s">
        <v>57</v>
      </c>
      <c r="D82" s="42" t="s">
        <v>35</v>
      </c>
      <c r="E82" s="90" t="s">
        <v>10</v>
      </c>
      <c r="F82" s="90" t="s">
        <v>10</v>
      </c>
      <c r="G82" s="90" t="s">
        <v>10</v>
      </c>
      <c r="H82" s="91">
        <v>10</v>
      </c>
      <c r="I82" s="91" t="s">
        <v>10</v>
      </c>
      <c r="J82" s="42">
        <v>10</v>
      </c>
      <c r="K82" s="53">
        <v>1</v>
      </c>
    </row>
    <row r="83" spans="1:11" x14ac:dyDescent="0.25">
      <c r="A83" s="29" t="s">
        <v>213</v>
      </c>
      <c r="B83" s="27" t="s">
        <v>813</v>
      </c>
      <c r="C83" s="27" t="s">
        <v>74</v>
      </c>
      <c r="D83" s="42" t="s">
        <v>35</v>
      </c>
      <c r="E83" s="90" t="s">
        <v>10</v>
      </c>
      <c r="F83" s="90" t="s">
        <v>10</v>
      </c>
      <c r="G83" s="90" t="s">
        <v>10</v>
      </c>
      <c r="H83" s="91">
        <v>10</v>
      </c>
      <c r="I83" s="91" t="s">
        <v>10</v>
      </c>
      <c r="J83" s="42">
        <v>10</v>
      </c>
      <c r="K83" s="53">
        <v>1</v>
      </c>
    </row>
    <row r="84" spans="1:11" x14ac:dyDescent="0.25">
      <c r="A84" s="29" t="s">
        <v>214</v>
      </c>
      <c r="B84" s="27" t="s">
        <v>523</v>
      </c>
      <c r="C84" s="27" t="s">
        <v>115</v>
      </c>
      <c r="D84" s="42" t="s">
        <v>35</v>
      </c>
      <c r="E84" s="90" t="s">
        <v>10</v>
      </c>
      <c r="F84" s="90" t="s">
        <v>10</v>
      </c>
      <c r="G84" s="90" t="s">
        <v>10</v>
      </c>
      <c r="H84" s="91">
        <v>10</v>
      </c>
      <c r="I84" s="91" t="s">
        <v>10</v>
      </c>
      <c r="J84" s="42">
        <v>10</v>
      </c>
      <c r="K84" s="53">
        <v>1</v>
      </c>
    </row>
    <row r="85" spans="1:11" x14ac:dyDescent="0.25">
      <c r="A85" s="29" t="s">
        <v>215</v>
      </c>
      <c r="B85" s="27" t="s">
        <v>686</v>
      </c>
      <c r="C85" s="27" t="s">
        <v>300</v>
      </c>
      <c r="D85" s="42" t="s">
        <v>35</v>
      </c>
      <c r="E85" s="90" t="s">
        <v>10</v>
      </c>
      <c r="F85" s="90" t="s">
        <v>10</v>
      </c>
      <c r="G85" s="90" t="s">
        <v>10</v>
      </c>
      <c r="H85" s="91">
        <v>6</v>
      </c>
      <c r="I85" s="91">
        <v>4</v>
      </c>
      <c r="J85" s="42">
        <v>10</v>
      </c>
      <c r="K85" s="53">
        <v>2</v>
      </c>
    </row>
    <row r="86" spans="1:11" x14ac:dyDescent="0.25">
      <c r="A86" s="29" t="s">
        <v>216</v>
      </c>
      <c r="B86" s="27" t="s">
        <v>659</v>
      </c>
      <c r="C86" s="27" t="s">
        <v>634</v>
      </c>
      <c r="D86" s="42" t="s">
        <v>35</v>
      </c>
      <c r="E86" s="90" t="s">
        <v>10</v>
      </c>
      <c r="F86" s="90" t="s">
        <v>10</v>
      </c>
      <c r="G86" s="90" t="s">
        <v>10</v>
      </c>
      <c r="H86" s="91">
        <v>9</v>
      </c>
      <c r="I86" s="91" t="s">
        <v>10</v>
      </c>
      <c r="J86" s="42">
        <v>9</v>
      </c>
      <c r="K86" s="53">
        <v>1</v>
      </c>
    </row>
    <row r="87" spans="1:11" x14ac:dyDescent="0.25">
      <c r="A87" s="29" t="s">
        <v>217</v>
      </c>
      <c r="B87" s="27" t="s">
        <v>549</v>
      </c>
      <c r="C87" s="27" t="s">
        <v>541</v>
      </c>
      <c r="D87" s="42" t="s">
        <v>35</v>
      </c>
      <c r="E87" s="90" t="s">
        <v>10</v>
      </c>
      <c r="F87" s="90" t="s">
        <v>10</v>
      </c>
      <c r="G87" s="90" t="s">
        <v>10</v>
      </c>
      <c r="H87" s="91">
        <v>9</v>
      </c>
      <c r="I87" s="91" t="s">
        <v>10</v>
      </c>
      <c r="J87" s="42">
        <v>9</v>
      </c>
      <c r="K87" s="53">
        <v>1</v>
      </c>
    </row>
    <row r="88" spans="1:11" x14ac:dyDescent="0.25">
      <c r="A88" s="29" t="s">
        <v>218</v>
      </c>
      <c r="B88" s="27" t="s">
        <v>863</v>
      </c>
      <c r="C88" s="27" t="s">
        <v>861</v>
      </c>
      <c r="D88" s="42" t="s">
        <v>35</v>
      </c>
      <c r="E88" s="90" t="s">
        <v>10</v>
      </c>
      <c r="F88" s="90" t="s">
        <v>10</v>
      </c>
      <c r="G88" s="90" t="s">
        <v>10</v>
      </c>
      <c r="H88" s="91">
        <v>9</v>
      </c>
      <c r="I88" s="91" t="s">
        <v>10</v>
      </c>
      <c r="J88" s="42">
        <v>9</v>
      </c>
      <c r="K88" s="53">
        <v>1</v>
      </c>
    </row>
    <row r="89" spans="1:11" x14ac:dyDescent="0.25">
      <c r="A89" s="29" t="s">
        <v>219</v>
      </c>
      <c r="B89" s="27" t="s">
        <v>304</v>
      </c>
      <c r="C89" s="27" t="s">
        <v>288</v>
      </c>
      <c r="D89" s="42" t="s">
        <v>35</v>
      </c>
      <c r="E89" s="90" t="s">
        <v>10</v>
      </c>
      <c r="F89" s="90" t="s">
        <v>10</v>
      </c>
      <c r="G89" s="90" t="s">
        <v>10</v>
      </c>
      <c r="H89" s="91">
        <v>8</v>
      </c>
      <c r="I89" s="91" t="s">
        <v>10</v>
      </c>
      <c r="J89" s="42">
        <v>8</v>
      </c>
      <c r="K89" s="53">
        <v>1</v>
      </c>
    </row>
    <row r="90" spans="1:11" x14ac:dyDescent="0.25">
      <c r="A90" s="29" t="s">
        <v>220</v>
      </c>
      <c r="B90" s="27" t="s">
        <v>864</v>
      </c>
      <c r="C90" s="27" t="s">
        <v>288</v>
      </c>
      <c r="D90" s="42" t="s">
        <v>35</v>
      </c>
      <c r="E90" s="90" t="s">
        <v>10</v>
      </c>
      <c r="F90" s="90" t="s">
        <v>10</v>
      </c>
      <c r="G90" s="90" t="s">
        <v>10</v>
      </c>
      <c r="H90" s="91">
        <v>8</v>
      </c>
      <c r="I90" s="91" t="s">
        <v>10</v>
      </c>
      <c r="J90" s="42">
        <v>8</v>
      </c>
      <c r="K90" s="53">
        <v>1</v>
      </c>
    </row>
    <row r="91" spans="1:11" x14ac:dyDescent="0.25">
      <c r="A91" s="29" t="s">
        <v>282</v>
      </c>
      <c r="B91" s="27" t="s">
        <v>524</v>
      </c>
      <c r="C91" s="27" t="s">
        <v>115</v>
      </c>
      <c r="D91" s="42" t="s">
        <v>35</v>
      </c>
      <c r="E91" s="90" t="s">
        <v>10</v>
      </c>
      <c r="F91" s="90" t="s">
        <v>10</v>
      </c>
      <c r="G91" s="90" t="s">
        <v>10</v>
      </c>
      <c r="H91" s="91">
        <v>8</v>
      </c>
      <c r="I91" s="91" t="s">
        <v>10</v>
      </c>
      <c r="J91" s="42">
        <v>8</v>
      </c>
      <c r="K91" s="53">
        <v>1</v>
      </c>
    </row>
    <row r="92" spans="1:11" x14ac:dyDescent="0.25">
      <c r="A92" s="29" t="s">
        <v>312</v>
      </c>
      <c r="B92" s="27" t="s">
        <v>663</v>
      </c>
      <c r="C92" s="27" t="s">
        <v>634</v>
      </c>
      <c r="D92" s="42" t="s">
        <v>35</v>
      </c>
      <c r="E92" s="90" t="s">
        <v>10</v>
      </c>
      <c r="F92" s="90" t="s">
        <v>10</v>
      </c>
      <c r="G92" s="90" t="s">
        <v>10</v>
      </c>
      <c r="H92" s="91">
        <v>8</v>
      </c>
      <c r="I92" s="91" t="s">
        <v>10</v>
      </c>
      <c r="J92" s="42">
        <v>8</v>
      </c>
      <c r="K92" s="53">
        <v>1</v>
      </c>
    </row>
    <row r="93" spans="1:11" x14ac:dyDescent="0.25">
      <c r="A93" s="29" t="s">
        <v>313</v>
      </c>
      <c r="B93" s="27" t="s">
        <v>662</v>
      </c>
      <c r="C93" s="27" t="s">
        <v>128</v>
      </c>
      <c r="D93" s="42" t="s">
        <v>35</v>
      </c>
      <c r="E93" s="90" t="s">
        <v>10</v>
      </c>
      <c r="F93" s="90" t="s">
        <v>10</v>
      </c>
      <c r="G93" s="90" t="s">
        <v>10</v>
      </c>
      <c r="H93" s="91">
        <v>6</v>
      </c>
      <c r="I93" s="91">
        <v>2</v>
      </c>
      <c r="J93" s="42">
        <v>8</v>
      </c>
      <c r="K93" s="53">
        <v>2</v>
      </c>
    </row>
    <row r="94" spans="1:11" x14ac:dyDescent="0.25">
      <c r="A94" s="29" t="s">
        <v>314</v>
      </c>
      <c r="B94" s="27" t="s">
        <v>814</v>
      </c>
      <c r="C94" s="27" t="s">
        <v>294</v>
      </c>
      <c r="D94" s="42" t="s">
        <v>35</v>
      </c>
      <c r="E94" s="90" t="s">
        <v>10</v>
      </c>
      <c r="F94" s="90" t="s">
        <v>10</v>
      </c>
      <c r="G94" s="90" t="s">
        <v>10</v>
      </c>
      <c r="H94" s="91">
        <v>7</v>
      </c>
      <c r="I94" s="91" t="s">
        <v>10</v>
      </c>
      <c r="J94" s="42">
        <v>7</v>
      </c>
      <c r="K94" s="53">
        <v>1</v>
      </c>
    </row>
    <row r="95" spans="1:11" x14ac:dyDescent="0.25">
      <c r="A95" s="29" t="s">
        <v>315</v>
      </c>
      <c r="B95" s="27" t="s">
        <v>550</v>
      </c>
      <c r="C95" s="27" t="s">
        <v>541</v>
      </c>
      <c r="D95" s="42" t="s">
        <v>35</v>
      </c>
      <c r="E95" s="90" t="s">
        <v>10</v>
      </c>
      <c r="F95" s="90" t="s">
        <v>10</v>
      </c>
      <c r="G95" s="90" t="s">
        <v>10</v>
      </c>
      <c r="H95" s="91">
        <v>7</v>
      </c>
      <c r="I95" s="91" t="s">
        <v>10</v>
      </c>
      <c r="J95" s="42">
        <v>7</v>
      </c>
      <c r="K95" s="53">
        <v>1</v>
      </c>
    </row>
    <row r="96" spans="1:11" x14ac:dyDescent="0.25">
      <c r="A96" s="29" t="s">
        <v>316</v>
      </c>
      <c r="B96" s="27" t="s">
        <v>485</v>
      </c>
      <c r="C96" s="27" t="s">
        <v>486</v>
      </c>
      <c r="D96" s="42" t="s">
        <v>35</v>
      </c>
      <c r="E96" s="90" t="s">
        <v>10</v>
      </c>
      <c r="F96" s="90" t="s">
        <v>10</v>
      </c>
      <c r="G96" s="90" t="s">
        <v>10</v>
      </c>
      <c r="H96" s="91">
        <v>7</v>
      </c>
      <c r="I96" s="91" t="s">
        <v>10</v>
      </c>
      <c r="J96" s="42">
        <v>7</v>
      </c>
      <c r="K96" s="53">
        <v>1</v>
      </c>
    </row>
    <row r="97" spans="1:11" x14ac:dyDescent="0.25">
      <c r="A97" s="29" t="s">
        <v>317</v>
      </c>
      <c r="B97" s="27" t="s">
        <v>537</v>
      </c>
      <c r="C97" s="27" t="s">
        <v>530</v>
      </c>
      <c r="D97" s="42" t="s">
        <v>35</v>
      </c>
      <c r="E97" s="90" t="s">
        <v>10</v>
      </c>
      <c r="F97" s="90" t="s">
        <v>10</v>
      </c>
      <c r="G97" s="90" t="s">
        <v>10</v>
      </c>
      <c r="H97" s="91">
        <v>6</v>
      </c>
      <c r="I97" s="91" t="s">
        <v>10</v>
      </c>
      <c r="J97" s="42">
        <v>6</v>
      </c>
      <c r="K97" s="53">
        <v>1</v>
      </c>
    </row>
    <row r="98" spans="1:11" x14ac:dyDescent="0.25">
      <c r="A98" s="29" t="s">
        <v>318</v>
      </c>
      <c r="B98" s="27" t="s">
        <v>525</v>
      </c>
      <c r="C98" s="27" t="s">
        <v>115</v>
      </c>
      <c r="D98" s="42" t="s">
        <v>35</v>
      </c>
      <c r="E98" s="90" t="s">
        <v>10</v>
      </c>
      <c r="F98" s="90" t="s">
        <v>10</v>
      </c>
      <c r="G98" s="90" t="s">
        <v>10</v>
      </c>
      <c r="H98" s="91">
        <v>6</v>
      </c>
      <c r="I98" s="91" t="s">
        <v>10</v>
      </c>
      <c r="J98" s="42">
        <v>6</v>
      </c>
      <c r="K98" s="53">
        <v>1</v>
      </c>
    </row>
    <row r="99" spans="1:11" x14ac:dyDescent="0.25">
      <c r="A99" s="29" t="s">
        <v>319</v>
      </c>
      <c r="B99" s="27" t="s">
        <v>75</v>
      </c>
      <c r="C99" s="27" t="s">
        <v>57</v>
      </c>
      <c r="D99" s="42" t="s">
        <v>35</v>
      </c>
      <c r="E99" s="90" t="s">
        <v>10</v>
      </c>
      <c r="F99" s="90" t="s">
        <v>10</v>
      </c>
      <c r="G99" s="90" t="s">
        <v>10</v>
      </c>
      <c r="H99" s="91">
        <v>4</v>
      </c>
      <c r="I99" s="91">
        <v>2</v>
      </c>
      <c r="J99" s="42">
        <v>6</v>
      </c>
      <c r="K99" s="53">
        <v>2</v>
      </c>
    </row>
    <row r="100" spans="1:11" x14ac:dyDescent="0.25">
      <c r="A100" s="29" t="s">
        <v>320</v>
      </c>
      <c r="B100" s="27" t="s">
        <v>866</v>
      </c>
      <c r="C100" s="27" t="s">
        <v>861</v>
      </c>
      <c r="D100" s="42" t="s">
        <v>35</v>
      </c>
      <c r="E100" s="90" t="s">
        <v>10</v>
      </c>
      <c r="F100" s="90" t="s">
        <v>10</v>
      </c>
      <c r="G100" s="90" t="s">
        <v>10</v>
      </c>
      <c r="H100" s="91">
        <v>5</v>
      </c>
      <c r="I100" s="91" t="s">
        <v>10</v>
      </c>
      <c r="J100" s="42">
        <v>5</v>
      </c>
      <c r="K100" s="53">
        <v>1</v>
      </c>
    </row>
    <row r="101" spans="1:11" x14ac:dyDescent="0.25">
      <c r="A101" s="29" t="s">
        <v>321</v>
      </c>
      <c r="B101" s="27" t="s">
        <v>815</v>
      </c>
      <c r="C101" s="27" t="s">
        <v>530</v>
      </c>
      <c r="D101" s="42" t="s">
        <v>35</v>
      </c>
      <c r="E101" s="90" t="s">
        <v>10</v>
      </c>
      <c r="F101" s="90" t="s">
        <v>10</v>
      </c>
      <c r="G101" s="90" t="s">
        <v>10</v>
      </c>
      <c r="H101" s="91">
        <v>5</v>
      </c>
      <c r="I101" s="91" t="s">
        <v>10</v>
      </c>
      <c r="J101" s="42">
        <v>5</v>
      </c>
      <c r="K101" s="53">
        <v>1</v>
      </c>
    </row>
    <row r="102" spans="1:11" x14ac:dyDescent="0.25">
      <c r="A102" s="29" t="s">
        <v>322</v>
      </c>
      <c r="B102" s="27" t="s">
        <v>435</v>
      </c>
      <c r="C102" s="27" t="s">
        <v>436</v>
      </c>
      <c r="D102" s="42" t="s">
        <v>35</v>
      </c>
      <c r="E102" s="90" t="s">
        <v>10</v>
      </c>
      <c r="F102" s="90" t="s">
        <v>10</v>
      </c>
      <c r="G102" s="90" t="s">
        <v>10</v>
      </c>
      <c r="H102" s="91">
        <v>5</v>
      </c>
      <c r="I102" s="91" t="s">
        <v>10</v>
      </c>
      <c r="J102" s="42">
        <v>5</v>
      </c>
      <c r="K102" s="53">
        <v>1</v>
      </c>
    </row>
    <row r="103" spans="1:11" x14ac:dyDescent="0.25">
      <c r="A103" s="29" t="s">
        <v>323</v>
      </c>
      <c r="B103" s="27" t="s">
        <v>676</v>
      </c>
      <c r="C103" s="27" t="s">
        <v>55</v>
      </c>
      <c r="D103" s="42" t="s">
        <v>35</v>
      </c>
      <c r="E103" s="90" t="s">
        <v>10</v>
      </c>
      <c r="F103" s="90" t="s">
        <v>10</v>
      </c>
      <c r="G103" s="90" t="s">
        <v>10</v>
      </c>
      <c r="H103" s="91">
        <v>5</v>
      </c>
      <c r="I103" s="91" t="s">
        <v>10</v>
      </c>
      <c r="J103" s="42">
        <v>5</v>
      </c>
      <c r="K103" s="53">
        <v>1</v>
      </c>
    </row>
    <row r="104" spans="1:11" x14ac:dyDescent="0.25">
      <c r="A104" s="29" t="s">
        <v>324</v>
      </c>
      <c r="B104" s="27" t="s">
        <v>792</v>
      </c>
      <c r="C104" s="27" t="s">
        <v>620</v>
      </c>
      <c r="D104" s="42" t="s">
        <v>35</v>
      </c>
      <c r="E104" s="90" t="s">
        <v>10</v>
      </c>
      <c r="F104" s="90" t="s">
        <v>10</v>
      </c>
      <c r="G104" s="90" t="s">
        <v>10</v>
      </c>
      <c r="H104" s="91">
        <v>5</v>
      </c>
      <c r="I104" s="91" t="s">
        <v>10</v>
      </c>
      <c r="J104" s="42">
        <v>5</v>
      </c>
      <c r="K104" s="53">
        <v>1</v>
      </c>
    </row>
    <row r="105" spans="1:11" x14ac:dyDescent="0.25">
      <c r="A105" s="29" t="s">
        <v>325</v>
      </c>
      <c r="B105" s="27" t="s">
        <v>551</v>
      </c>
      <c r="C105" s="27" t="s">
        <v>541</v>
      </c>
      <c r="D105" s="42" t="s">
        <v>35</v>
      </c>
      <c r="E105" s="90" t="s">
        <v>10</v>
      </c>
      <c r="F105" s="90" t="s">
        <v>10</v>
      </c>
      <c r="G105" s="90" t="s">
        <v>10</v>
      </c>
      <c r="H105" s="91">
        <v>5</v>
      </c>
      <c r="I105" s="91" t="s">
        <v>10</v>
      </c>
      <c r="J105" s="42">
        <v>5</v>
      </c>
      <c r="K105" s="53">
        <v>1</v>
      </c>
    </row>
    <row r="106" spans="1:11" x14ac:dyDescent="0.25">
      <c r="A106" s="29" t="s">
        <v>326</v>
      </c>
      <c r="B106" s="27" t="s">
        <v>680</v>
      </c>
      <c r="C106" s="27" t="s">
        <v>634</v>
      </c>
      <c r="D106" s="42" t="s">
        <v>35</v>
      </c>
      <c r="E106" s="90" t="s">
        <v>10</v>
      </c>
      <c r="F106" s="90" t="s">
        <v>10</v>
      </c>
      <c r="G106" s="90" t="s">
        <v>10</v>
      </c>
      <c r="H106" s="91">
        <v>5</v>
      </c>
      <c r="I106" s="91" t="s">
        <v>10</v>
      </c>
      <c r="J106" s="42">
        <v>5</v>
      </c>
      <c r="K106" s="53">
        <v>1</v>
      </c>
    </row>
    <row r="107" spans="1:11" x14ac:dyDescent="0.25">
      <c r="A107" s="29" t="s">
        <v>327</v>
      </c>
      <c r="B107" s="27" t="s">
        <v>308</v>
      </c>
      <c r="C107" s="27" t="s">
        <v>300</v>
      </c>
      <c r="D107" s="42" t="s">
        <v>35</v>
      </c>
      <c r="E107" s="90" t="s">
        <v>10</v>
      </c>
      <c r="F107" s="90" t="s">
        <v>10</v>
      </c>
      <c r="G107" s="90" t="s">
        <v>10</v>
      </c>
      <c r="H107" s="91">
        <v>4</v>
      </c>
      <c r="I107" s="91" t="s">
        <v>10</v>
      </c>
      <c r="J107" s="42">
        <v>4</v>
      </c>
      <c r="K107" s="53">
        <v>1</v>
      </c>
    </row>
    <row r="108" spans="1:11" x14ac:dyDescent="0.25">
      <c r="A108" s="29" t="s">
        <v>328</v>
      </c>
      <c r="B108" s="27" t="s">
        <v>793</v>
      </c>
      <c r="C108" s="27" t="s">
        <v>620</v>
      </c>
      <c r="D108" s="42" t="s">
        <v>35</v>
      </c>
      <c r="E108" s="90" t="s">
        <v>10</v>
      </c>
      <c r="F108" s="90" t="s">
        <v>10</v>
      </c>
      <c r="G108" s="90" t="s">
        <v>10</v>
      </c>
      <c r="H108" s="91">
        <v>4</v>
      </c>
      <c r="I108" s="91" t="s">
        <v>10</v>
      </c>
      <c r="J108" s="42">
        <v>4</v>
      </c>
      <c r="K108" s="53">
        <v>1</v>
      </c>
    </row>
    <row r="109" spans="1:11" x14ac:dyDescent="0.25">
      <c r="A109" s="29" t="s">
        <v>329</v>
      </c>
      <c r="B109" s="27" t="s">
        <v>526</v>
      </c>
      <c r="C109" s="27" t="s">
        <v>115</v>
      </c>
      <c r="D109" s="42" t="s">
        <v>35</v>
      </c>
      <c r="E109" s="90" t="s">
        <v>10</v>
      </c>
      <c r="F109" s="90" t="s">
        <v>10</v>
      </c>
      <c r="G109" s="90" t="s">
        <v>10</v>
      </c>
      <c r="H109" s="91">
        <v>4</v>
      </c>
      <c r="I109" s="91" t="s">
        <v>10</v>
      </c>
      <c r="J109" s="42">
        <v>4</v>
      </c>
      <c r="K109" s="53">
        <v>1</v>
      </c>
    </row>
    <row r="110" spans="1:11" x14ac:dyDescent="0.25">
      <c r="A110" s="29" t="s">
        <v>330</v>
      </c>
      <c r="B110" s="27" t="s">
        <v>692</v>
      </c>
      <c r="C110" s="27" t="s">
        <v>634</v>
      </c>
      <c r="D110" s="42" t="s">
        <v>35</v>
      </c>
      <c r="E110" s="90" t="s">
        <v>10</v>
      </c>
      <c r="F110" s="90" t="s">
        <v>10</v>
      </c>
      <c r="G110" s="90" t="s">
        <v>10</v>
      </c>
      <c r="H110" s="91">
        <v>4</v>
      </c>
      <c r="I110" s="91" t="s">
        <v>10</v>
      </c>
      <c r="J110" s="42">
        <v>4</v>
      </c>
      <c r="K110" s="53">
        <v>1</v>
      </c>
    </row>
    <row r="111" spans="1:11" x14ac:dyDescent="0.25">
      <c r="A111" s="29" t="s">
        <v>331</v>
      </c>
      <c r="B111" s="27" t="s">
        <v>816</v>
      </c>
      <c r="C111" s="27" t="s">
        <v>530</v>
      </c>
      <c r="D111" s="42" t="s">
        <v>35</v>
      </c>
      <c r="E111" s="90" t="s">
        <v>10</v>
      </c>
      <c r="F111" s="90" t="s">
        <v>10</v>
      </c>
      <c r="G111" s="90" t="s">
        <v>10</v>
      </c>
      <c r="H111" s="91">
        <v>3</v>
      </c>
      <c r="I111" s="91" t="s">
        <v>10</v>
      </c>
      <c r="J111" s="42">
        <v>3</v>
      </c>
      <c r="K111" s="53">
        <v>1</v>
      </c>
    </row>
    <row r="112" spans="1:11" x14ac:dyDescent="0.25">
      <c r="A112" s="29" t="s">
        <v>332</v>
      </c>
      <c r="B112" s="27" t="s">
        <v>794</v>
      </c>
      <c r="C112" s="27" t="s">
        <v>115</v>
      </c>
      <c r="D112" s="42" t="s">
        <v>35</v>
      </c>
      <c r="E112" s="90" t="s">
        <v>10</v>
      </c>
      <c r="F112" s="90" t="s">
        <v>10</v>
      </c>
      <c r="G112" s="90" t="s">
        <v>10</v>
      </c>
      <c r="H112" s="91">
        <v>3</v>
      </c>
      <c r="I112" s="91" t="s">
        <v>10</v>
      </c>
      <c r="J112" s="42">
        <v>3</v>
      </c>
      <c r="K112" s="53">
        <v>1</v>
      </c>
    </row>
    <row r="113" spans="1:11" x14ac:dyDescent="0.25">
      <c r="A113" s="29" t="s">
        <v>333</v>
      </c>
      <c r="B113" s="27" t="s">
        <v>867</v>
      </c>
      <c r="C113" s="27" t="s">
        <v>619</v>
      </c>
      <c r="D113" s="42" t="s">
        <v>35</v>
      </c>
      <c r="E113" s="90" t="s">
        <v>10</v>
      </c>
      <c r="F113" s="90" t="s">
        <v>10</v>
      </c>
      <c r="G113" s="90" t="s">
        <v>10</v>
      </c>
      <c r="H113" s="91">
        <v>3</v>
      </c>
      <c r="I113" s="91" t="s">
        <v>10</v>
      </c>
      <c r="J113" s="42">
        <v>3</v>
      </c>
      <c r="K113" s="53">
        <v>1</v>
      </c>
    </row>
    <row r="114" spans="1:11" x14ac:dyDescent="0.25">
      <c r="A114" s="29" t="s">
        <v>334</v>
      </c>
      <c r="B114" s="27" t="s">
        <v>552</v>
      </c>
      <c r="C114" s="27" t="s">
        <v>541</v>
      </c>
      <c r="D114" s="42" t="s">
        <v>35</v>
      </c>
      <c r="E114" s="90" t="s">
        <v>10</v>
      </c>
      <c r="F114" s="90" t="s">
        <v>10</v>
      </c>
      <c r="G114" s="90" t="s">
        <v>10</v>
      </c>
      <c r="H114" s="91">
        <v>3</v>
      </c>
      <c r="I114" s="91" t="s">
        <v>10</v>
      </c>
      <c r="J114" s="42">
        <v>3</v>
      </c>
      <c r="K114" s="53">
        <v>1</v>
      </c>
    </row>
    <row r="115" spans="1:11" x14ac:dyDescent="0.25">
      <c r="A115" s="29" t="s">
        <v>335</v>
      </c>
      <c r="B115" s="27" t="s">
        <v>73</v>
      </c>
      <c r="C115" s="27" t="s">
        <v>74</v>
      </c>
      <c r="D115" s="42" t="s">
        <v>35</v>
      </c>
      <c r="E115" s="90" t="s">
        <v>10</v>
      </c>
      <c r="F115" s="90" t="s">
        <v>10</v>
      </c>
      <c r="G115" s="90" t="s">
        <v>10</v>
      </c>
      <c r="H115" s="91">
        <v>3</v>
      </c>
      <c r="I115" s="91" t="s">
        <v>10</v>
      </c>
      <c r="J115" s="42">
        <v>3</v>
      </c>
      <c r="K115" s="53">
        <v>1</v>
      </c>
    </row>
    <row r="116" spans="1:11" x14ac:dyDescent="0.25">
      <c r="A116" s="29" t="s">
        <v>336</v>
      </c>
      <c r="B116" s="27" t="s">
        <v>700</v>
      </c>
      <c r="C116" s="27" t="s">
        <v>634</v>
      </c>
      <c r="D116" s="42" t="s">
        <v>35</v>
      </c>
      <c r="E116" s="90" t="s">
        <v>10</v>
      </c>
      <c r="F116" s="90" t="s">
        <v>10</v>
      </c>
      <c r="G116" s="90" t="s">
        <v>10</v>
      </c>
      <c r="H116" s="91">
        <v>3</v>
      </c>
      <c r="I116" s="91" t="s">
        <v>10</v>
      </c>
      <c r="J116" s="42">
        <v>3</v>
      </c>
      <c r="K116" s="53">
        <v>1</v>
      </c>
    </row>
    <row r="117" spans="1:11" x14ac:dyDescent="0.25">
      <c r="A117" s="29" t="s">
        <v>337</v>
      </c>
      <c r="B117" s="27" t="s">
        <v>704</v>
      </c>
      <c r="C117" s="27" t="s">
        <v>634</v>
      </c>
      <c r="D117" s="42" t="s">
        <v>35</v>
      </c>
      <c r="E117" s="90" t="s">
        <v>10</v>
      </c>
      <c r="F117" s="90" t="s">
        <v>10</v>
      </c>
      <c r="G117" s="90" t="s">
        <v>10</v>
      </c>
      <c r="H117" s="91">
        <v>2</v>
      </c>
      <c r="I117" s="91" t="s">
        <v>10</v>
      </c>
      <c r="J117" s="42">
        <v>2</v>
      </c>
      <c r="K117" s="53">
        <v>1</v>
      </c>
    </row>
    <row r="118" spans="1:11" x14ac:dyDescent="0.25">
      <c r="A118" s="29" t="s">
        <v>338</v>
      </c>
      <c r="B118" s="27" t="s">
        <v>553</v>
      </c>
      <c r="C118" s="27" t="s">
        <v>541</v>
      </c>
      <c r="D118" s="42" t="s">
        <v>35</v>
      </c>
      <c r="E118" s="90" t="s">
        <v>10</v>
      </c>
      <c r="F118" s="90" t="s">
        <v>10</v>
      </c>
      <c r="G118" s="90" t="s">
        <v>10</v>
      </c>
      <c r="H118" s="91">
        <v>2</v>
      </c>
      <c r="I118" s="91" t="s">
        <v>10</v>
      </c>
      <c r="J118" s="42">
        <v>2</v>
      </c>
      <c r="K118" s="53">
        <v>1</v>
      </c>
    </row>
    <row r="119" spans="1:11" x14ac:dyDescent="0.25">
      <c r="A119" s="29" t="s">
        <v>339</v>
      </c>
      <c r="B119" s="27" t="s">
        <v>707</v>
      </c>
      <c r="C119" s="27" t="s">
        <v>708</v>
      </c>
      <c r="D119" s="42" t="s">
        <v>35</v>
      </c>
      <c r="E119" s="90" t="s">
        <v>10</v>
      </c>
      <c r="F119" s="90" t="s">
        <v>10</v>
      </c>
      <c r="G119" s="90" t="s">
        <v>10</v>
      </c>
      <c r="H119" s="91">
        <v>2</v>
      </c>
      <c r="I119" s="91" t="s">
        <v>10</v>
      </c>
      <c r="J119" s="42">
        <v>2</v>
      </c>
      <c r="K119" s="53">
        <v>1</v>
      </c>
    </row>
    <row r="120" spans="1:11" x14ac:dyDescent="0.25">
      <c r="A120" s="29" t="s">
        <v>340</v>
      </c>
      <c r="B120" s="27" t="s">
        <v>527</v>
      </c>
      <c r="C120" s="27" t="s">
        <v>115</v>
      </c>
      <c r="D120" s="42" t="s">
        <v>35</v>
      </c>
      <c r="E120" s="90" t="s">
        <v>10</v>
      </c>
      <c r="F120" s="90" t="s">
        <v>10</v>
      </c>
      <c r="G120" s="90" t="s">
        <v>10</v>
      </c>
      <c r="H120" s="91">
        <v>2</v>
      </c>
      <c r="I120" s="91" t="s">
        <v>10</v>
      </c>
      <c r="J120" s="42">
        <v>2</v>
      </c>
      <c r="K120" s="53">
        <v>1</v>
      </c>
    </row>
    <row r="121" spans="1:11" x14ac:dyDescent="0.25">
      <c r="A121" s="29" t="s">
        <v>341</v>
      </c>
      <c r="B121" s="27" t="s">
        <v>712</v>
      </c>
      <c r="C121" s="27" t="s">
        <v>55</v>
      </c>
      <c r="D121" s="42" t="s">
        <v>35</v>
      </c>
      <c r="E121" s="90" t="s">
        <v>10</v>
      </c>
      <c r="F121" s="90" t="s">
        <v>10</v>
      </c>
      <c r="G121" s="90" t="s">
        <v>10</v>
      </c>
      <c r="H121" s="91">
        <v>2</v>
      </c>
      <c r="I121" s="91" t="s">
        <v>10</v>
      </c>
      <c r="J121" s="42">
        <v>2</v>
      </c>
      <c r="K121" s="53">
        <v>1</v>
      </c>
    </row>
    <row r="122" spans="1:11" x14ac:dyDescent="0.25">
      <c r="A122" s="29" t="s">
        <v>342</v>
      </c>
      <c r="B122" s="27" t="s">
        <v>310</v>
      </c>
      <c r="C122" s="27" t="s">
        <v>288</v>
      </c>
      <c r="D122" s="42" t="s">
        <v>35</v>
      </c>
      <c r="E122" s="90" t="s">
        <v>10</v>
      </c>
      <c r="F122" s="90" t="s">
        <v>10</v>
      </c>
      <c r="G122" s="90" t="s">
        <v>10</v>
      </c>
      <c r="H122" s="91">
        <v>2</v>
      </c>
      <c r="I122" s="91" t="s">
        <v>10</v>
      </c>
      <c r="J122" s="42">
        <v>2</v>
      </c>
      <c r="K122" s="53">
        <v>1</v>
      </c>
    </row>
    <row r="123" spans="1:11" x14ac:dyDescent="0.25">
      <c r="A123" s="29" t="s">
        <v>343</v>
      </c>
      <c r="B123" s="27" t="s">
        <v>102</v>
      </c>
      <c r="C123" s="27" t="s">
        <v>108</v>
      </c>
      <c r="D123" s="42" t="s">
        <v>35</v>
      </c>
      <c r="E123" s="90" t="s">
        <v>10</v>
      </c>
      <c r="F123" s="90" t="s">
        <v>10</v>
      </c>
      <c r="G123" s="90" t="s">
        <v>10</v>
      </c>
      <c r="H123" s="91">
        <v>2</v>
      </c>
      <c r="I123" s="91" t="s">
        <v>10</v>
      </c>
      <c r="J123" s="42">
        <v>2</v>
      </c>
      <c r="K123" s="53">
        <v>1</v>
      </c>
    </row>
    <row r="124" spans="1:11" x14ac:dyDescent="0.25">
      <c r="A124" s="29" t="s">
        <v>344</v>
      </c>
      <c r="B124" s="27" t="s">
        <v>717</v>
      </c>
      <c r="C124" s="27" t="s">
        <v>634</v>
      </c>
      <c r="D124" s="42" t="s">
        <v>35</v>
      </c>
      <c r="E124" s="90" t="s">
        <v>10</v>
      </c>
      <c r="F124" s="90" t="s">
        <v>10</v>
      </c>
      <c r="G124" s="90" t="s">
        <v>10</v>
      </c>
      <c r="H124" s="91">
        <v>1</v>
      </c>
      <c r="I124" s="91" t="s">
        <v>10</v>
      </c>
      <c r="J124" s="42">
        <v>1</v>
      </c>
      <c r="K124" s="53">
        <v>1</v>
      </c>
    </row>
    <row r="125" spans="1:11" x14ac:dyDescent="0.25">
      <c r="A125" s="29" t="s">
        <v>345</v>
      </c>
      <c r="B125" s="27" t="s">
        <v>721</v>
      </c>
      <c r="C125" s="27" t="s">
        <v>55</v>
      </c>
      <c r="D125" s="42" t="s">
        <v>35</v>
      </c>
      <c r="E125" s="90" t="s">
        <v>10</v>
      </c>
      <c r="F125" s="90" t="s">
        <v>10</v>
      </c>
      <c r="G125" s="90" t="s">
        <v>10</v>
      </c>
      <c r="H125" s="91">
        <v>1</v>
      </c>
      <c r="I125" s="91" t="s">
        <v>10</v>
      </c>
      <c r="J125" s="42">
        <v>1</v>
      </c>
      <c r="K125" s="53">
        <v>1</v>
      </c>
    </row>
    <row r="126" spans="1:11" x14ac:dyDescent="0.25">
      <c r="A126" s="29" t="s">
        <v>346</v>
      </c>
      <c r="B126" s="27" t="s">
        <v>795</v>
      </c>
      <c r="C126" s="27" t="s">
        <v>620</v>
      </c>
      <c r="D126" s="42" t="s">
        <v>35</v>
      </c>
      <c r="E126" s="90" t="s">
        <v>10</v>
      </c>
      <c r="F126" s="90" t="s">
        <v>10</v>
      </c>
      <c r="G126" s="90" t="s">
        <v>10</v>
      </c>
      <c r="H126" s="91">
        <v>1</v>
      </c>
      <c r="I126" s="91" t="s">
        <v>10</v>
      </c>
      <c r="J126" s="42">
        <v>1</v>
      </c>
      <c r="K126" s="53">
        <v>1</v>
      </c>
    </row>
    <row r="127" spans="1:11" x14ac:dyDescent="0.25">
      <c r="A127" s="29" t="s">
        <v>347</v>
      </c>
      <c r="B127" s="27" t="s">
        <v>528</v>
      </c>
      <c r="C127" s="27" t="s">
        <v>115</v>
      </c>
      <c r="D127" s="42" t="s">
        <v>35</v>
      </c>
      <c r="E127" s="90" t="s">
        <v>10</v>
      </c>
      <c r="F127" s="90" t="s">
        <v>10</v>
      </c>
      <c r="G127" s="90" t="s">
        <v>10</v>
      </c>
      <c r="H127" s="91">
        <v>1</v>
      </c>
      <c r="I127" s="91" t="s">
        <v>10</v>
      </c>
      <c r="J127" s="42">
        <v>1</v>
      </c>
      <c r="K127" s="53">
        <v>1</v>
      </c>
    </row>
    <row r="128" spans="1:11" x14ac:dyDescent="0.25">
      <c r="A128" s="29" t="s">
        <v>348</v>
      </c>
      <c r="B128" s="27" t="s">
        <v>554</v>
      </c>
      <c r="C128" s="27" t="s">
        <v>541</v>
      </c>
      <c r="D128" s="42" t="s">
        <v>35</v>
      </c>
      <c r="E128" s="90" t="s">
        <v>10</v>
      </c>
      <c r="F128" s="90" t="s">
        <v>10</v>
      </c>
      <c r="G128" s="90" t="s">
        <v>10</v>
      </c>
      <c r="H128" s="91">
        <v>1</v>
      </c>
      <c r="I128" s="91" t="s">
        <v>10</v>
      </c>
      <c r="J128" s="42">
        <v>1</v>
      </c>
      <c r="K128" s="53">
        <v>1</v>
      </c>
    </row>
    <row r="129" spans="1:11" x14ac:dyDescent="0.25">
      <c r="A129" s="29" t="s">
        <v>349</v>
      </c>
      <c r="B129" s="27" t="s">
        <v>127</v>
      </c>
      <c r="C129" s="27" t="s">
        <v>128</v>
      </c>
      <c r="D129" s="42" t="s">
        <v>35</v>
      </c>
      <c r="E129" s="90" t="s">
        <v>10</v>
      </c>
      <c r="F129" s="90" t="s">
        <v>10</v>
      </c>
      <c r="G129" s="90" t="s">
        <v>10</v>
      </c>
      <c r="H129" s="91">
        <v>1</v>
      </c>
      <c r="I129" s="91" t="s">
        <v>10</v>
      </c>
      <c r="J129" s="42">
        <v>1</v>
      </c>
      <c r="K129" s="53">
        <v>1</v>
      </c>
    </row>
    <row r="130" spans="1:11" x14ac:dyDescent="0.25">
      <c r="A130" s="29" t="s">
        <v>350</v>
      </c>
      <c r="B130" s="27" t="s">
        <v>493</v>
      </c>
      <c r="C130" s="27" t="s">
        <v>61</v>
      </c>
      <c r="D130" s="42" t="s">
        <v>35</v>
      </c>
      <c r="E130" s="90" t="s">
        <v>10</v>
      </c>
      <c r="F130" s="90" t="s">
        <v>10</v>
      </c>
      <c r="G130" s="90" t="s">
        <v>10</v>
      </c>
      <c r="H130" s="91">
        <v>1</v>
      </c>
      <c r="I130" s="91" t="s">
        <v>10</v>
      </c>
      <c r="J130" s="42">
        <v>1</v>
      </c>
      <c r="K130" s="53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63"/>
  <sheetViews>
    <sheetView zoomScale="90" zoomScaleNormal="90" workbookViewId="0">
      <selection sqref="A1:R1"/>
    </sheetView>
  </sheetViews>
  <sheetFormatPr defaultRowHeight="13.2" x14ac:dyDescent="0.25"/>
  <cols>
    <col min="1" max="1" width="5.5546875" style="45" customWidth="1"/>
    <col min="2" max="2" width="23.33203125" style="45" customWidth="1"/>
    <col min="3" max="3" width="23.6640625" style="45" customWidth="1"/>
    <col min="4" max="13" width="3.88671875" style="60" customWidth="1"/>
    <col min="14" max="15" width="4" style="60" customWidth="1"/>
    <col min="16" max="16" width="4" style="101" customWidth="1"/>
    <col min="17" max="16384" width="8.88671875" style="45"/>
  </cols>
  <sheetData>
    <row r="1" spans="1:18" ht="22.8" x14ac:dyDescent="0.25">
      <c r="A1" s="131" t="s">
        <v>855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61.2" customHeight="1" x14ac:dyDescent="0.25">
      <c r="A2" s="84"/>
      <c r="B2" s="85" t="s">
        <v>13</v>
      </c>
      <c r="C2" s="85" t="s">
        <v>33</v>
      </c>
      <c r="D2" s="98" t="s">
        <v>739</v>
      </c>
      <c r="E2" s="98" t="s">
        <v>739</v>
      </c>
      <c r="F2" s="98" t="s">
        <v>740</v>
      </c>
      <c r="G2" s="98" t="s">
        <v>741</v>
      </c>
      <c r="H2" s="98" t="s">
        <v>742</v>
      </c>
      <c r="I2" s="98" t="s">
        <v>743</v>
      </c>
      <c r="J2" s="98" t="s">
        <v>743</v>
      </c>
      <c r="K2" s="98" t="s">
        <v>751</v>
      </c>
      <c r="L2" s="98" t="s">
        <v>788</v>
      </c>
      <c r="M2" s="98" t="s">
        <v>829</v>
      </c>
      <c r="N2" s="98" t="s">
        <v>843</v>
      </c>
      <c r="O2" s="98" t="s">
        <v>856</v>
      </c>
      <c r="P2" s="98" t="s">
        <v>741</v>
      </c>
      <c r="Q2" s="85" t="s">
        <v>744</v>
      </c>
      <c r="R2" s="99"/>
    </row>
    <row r="3" spans="1:18" ht="12" customHeight="1" x14ac:dyDescent="0.25">
      <c r="A3" s="85"/>
      <c r="B3" s="85"/>
      <c r="C3" s="86" t="s">
        <v>745</v>
      </c>
      <c r="D3" s="87">
        <v>36</v>
      </c>
      <c r="E3" s="87">
        <v>24</v>
      </c>
      <c r="F3" s="87">
        <v>24</v>
      </c>
      <c r="G3" s="87">
        <v>36</v>
      </c>
      <c r="H3" s="87">
        <v>24</v>
      </c>
      <c r="I3" s="87">
        <v>12</v>
      </c>
      <c r="J3" s="87">
        <v>36</v>
      </c>
      <c r="K3" s="103">
        <v>12</v>
      </c>
      <c r="L3" s="103">
        <v>12</v>
      </c>
      <c r="M3" s="88" t="s">
        <v>830</v>
      </c>
      <c r="N3" s="103">
        <v>12</v>
      </c>
      <c r="O3" s="103">
        <v>12</v>
      </c>
      <c r="P3" s="103">
        <v>12</v>
      </c>
      <c r="Q3" s="85"/>
      <c r="R3" s="99"/>
    </row>
    <row r="4" spans="1:18" x14ac:dyDescent="0.25">
      <c r="A4" s="104" t="s">
        <v>0</v>
      </c>
      <c r="B4" s="105" t="s">
        <v>239</v>
      </c>
      <c r="C4" s="105" t="s">
        <v>114</v>
      </c>
      <c r="D4" s="106"/>
      <c r="E4" s="106">
        <v>6</v>
      </c>
      <c r="F4" s="106">
        <v>1</v>
      </c>
      <c r="G4" s="106">
        <v>3</v>
      </c>
      <c r="H4" s="106"/>
      <c r="I4" s="106"/>
      <c r="J4" s="106"/>
      <c r="K4" s="106"/>
      <c r="L4" s="106"/>
      <c r="M4" s="106">
        <v>6</v>
      </c>
      <c r="N4" s="106">
        <v>6</v>
      </c>
      <c r="O4" s="106">
        <v>10</v>
      </c>
      <c r="P4" s="106"/>
      <c r="Q4" s="107">
        <f>SUM(D4:P4)</f>
        <v>32</v>
      </c>
      <c r="R4" s="108">
        <f>COUNT(D4:P4)</f>
        <v>6</v>
      </c>
    </row>
    <row r="5" spans="1:18" x14ac:dyDescent="0.25">
      <c r="A5" s="24" t="s">
        <v>1</v>
      </c>
      <c r="B5" s="70" t="s">
        <v>194</v>
      </c>
      <c r="C5" s="70" t="s">
        <v>188</v>
      </c>
      <c r="D5" s="121"/>
      <c r="E5" s="121">
        <v>5</v>
      </c>
      <c r="F5" s="121"/>
      <c r="G5" s="121">
        <v>6</v>
      </c>
      <c r="H5" s="121"/>
      <c r="I5" s="121"/>
      <c r="J5" s="121">
        <v>4</v>
      </c>
      <c r="K5" s="121"/>
      <c r="L5" s="121">
        <v>10</v>
      </c>
      <c r="M5" s="121"/>
      <c r="N5" s="121"/>
      <c r="O5" s="121"/>
      <c r="P5" s="106"/>
      <c r="Q5" s="107">
        <f>SUM(D5:P5)</f>
        <v>25</v>
      </c>
      <c r="R5" s="122">
        <f>COUNT(D5:P5)</f>
        <v>4</v>
      </c>
    </row>
    <row r="6" spans="1:18" x14ac:dyDescent="0.25">
      <c r="A6" s="24" t="s">
        <v>4</v>
      </c>
      <c r="B6" s="45" t="s">
        <v>231</v>
      </c>
      <c r="C6" s="45" t="s">
        <v>188</v>
      </c>
      <c r="D6" s="89"/>
      <c r="E6" s="89"/>
      <c r="F6" s="89"/>
      <c r="G6" s="89">
        <v>10</v>
      </c>
      <c r="H6" s="89">
        <v>5</v>
      </c>
      <c r="I6" s="89"/>
      <c r="J6" s="89"/>
      <c r="K6" s="89"/>
      <c r="L6" s="89">
        <v>8</v>
      </c>
      <c r="M6" s="89"/>
      <c r="N6" s="89"/>
      <c r="O6" s="89"/>
      <c r="P6" s="89"/>
      <c r="Q6" s="4">
        <f>SUM(D6:P6)</f>
        <v>23</v>
      </c>
      <c r="R6" s="100">
        <f>COUNT(D6:P6)</f>
        <v>3</v>
      </c>
    </row>
    <row r="7" spans="1:18" x14ac:dyDescent="0.25">
      <c r="A7" s="24" t="s">
        <v>5</v>
      </c>
      <c r="B7" s="70" t="s">
        <v>77</v>
      </c>
      <c r="C7" s="70" t="s">
        <v>108</v>
      </c>
      <c r="D7" s="121">
        <v>10</v>
      </c>
      <c r="E7" s="121"/>
      <c r="F7" s="121"/>
      <c r="G7" s="121"/>
      <c r="H7" s="121"/>
      <c r="I7" s="121"/>
      <c r="J7" s="121">
        <v>10</v>
      </c>
      <c r="K7" s="121"/>
      <c r="L7" s="121"/>
      <c r="M7" s="121"/>
      <c r="N7" s="121"/>
      <c r="O7" s="121"/>
      <c r="P7" s="121"/>
      <c r="Q7" s="107">
        <f>SUM(D7:P7)</f>
        <v>20</v>
      </c>
      <c r="R7" s="122">
        <f>COUNT(D7:P7)</f>
        <v>2</v>
      </c>
    </row>
    <row r="8" spans="1:18" x14ac:dyDescent="0.25">
      <c r="A8" s="24" t="s">
        <v>6</v>
      </c>
      <c r="B8" s="45" t="s">
        <v>86</v>
      </c>
      <c r="C8" s="45" t="s">
        <v>108</v>
      </c>
      <c r="D8" s="89">
        <v>5</v>
      </c>
      <c r="E8" s="89"/>
      <c r="F8" s="89"/>
      <c r="G8" s="89">
        <v>5</v>
      </c>
      <c r="H8" s="89"/>
      <c r="I8" s="89"/>
      <c r="J8" s="89"/>
      <c r="K8" s="89"/>
      <c r="L8" s="89"/>
      <c r="M8" s="89"/>
      <c r="N8" s="89"/>
      <c r="O8" s="89"/>
      <c r="P8" s="89">
        <v>10</v>
      </c>
      <c r="Q8" s="4">
        <f>SUM(D8:P8)</f>
        <v>20</v>
      </c>
      <c r="R8" s="100">
        <f>COUNT(D8:P8)</f>
        <v>3</v>
      </c>
    </row>
    <row r="9" spans="1:18" x14ac:dyDescent="0.25">
      <c r="A9" s="24" t="s">
        <v>7</v>
      </c>
      <c r="B9" s="13" t="s">
        <v>227</v>
      </c>
      <c r="C9" s="13" t="s">
        <v>112</v>
      </c>
      <c r="D9" s="89">
        <v>8</v>
      </c>
      <c r="E9" s="89"/>
      <c r="F9" s="89">
        <v>6</v>
      </c>
      <c r="G9" s="89"/>
      <c r="H9" s="89"/>
      <c r="I9" s="89"/>
      <c r="J9" s="89"/>
      <c r="K9" s="89"/>
      <c r="L9" s="89"/>
      <c r="M9" s="89"/>
      <c r="N9" s="89"/>
      <c r="O9" s="89"/>
      <c r="P9" s="89">
        <v>6</v>
      </c>
      <c r="Q9" s="4">
        <f>SUM(D9:P9)</f>
        <v>20</v>
      </c>
      <c r="R9" s="100">
        <f>COUNT(D9:P9)</f>
        <v>3</v>
      </c>
    </row>
    <row r="10" spans="1:18" x14ac:dyDescent="0.25">
      <c r="A10" s="24" t="s">
        <v>8</v>
      </c>
      <c r="B10" s="45" t="s">
        <v>265</v>
      </c>
      <c r="C10" s="45" t="s">
        <v>128</v>
      </c>
      <c r="D10" s="89"/>
      <c r="E10" s="89"/>
      <c r="F10" s="89"/>
      <c r="G10" s="89"/>
      <c r="H10" s="89">
        <v>8</v>
      </c>
      <c r="I10" s="89"/>
      <c r="J10" s="89"/>
      <c r="K10" s="89">
        <v>10</v>
      </c>
      <c r="L10" s="89"/>
      <c r="M10" s="89"/>
      <c r="N10" s="89"/>
      <c r="O10" s="89"/>
      <c r="P10" s="89"/>
      <c r="Q10" s="4">
        <f>SUM(D10:P10)</f>
        <v>18</v>
      </c>
      <c r="R10" s="100">
        <f>COUNT(D10:P10)</f>
        <v>2</v>
      </c>
    </row>
    <row r="11" spans="1:18" x14ac:dyDescent="0.25">
      <c r="A11" s="24" t="s">
        <v>9</v>
      </c>
      <c r="B11" s="45" t="s">
        <v>235</v>
      </c>
      <c r="C11" s="45" t="s">
        <v>114</v>
      </c>
      <c r="D11" s="89"/>
      <c r="E11" s="89"/>
      <c r="F11" s="89">
        <v>10</v>
      </c>
      <c r="G11" s="89"/>
      <c r="H11" s="89"/>
      <c r="I11" s="89"/>
      <c r="J11" s="89"/>
      <c r="K11" s="89">
        <v>5</v>
      </c>
      <c r="L11" s="89"/>
      <c r="M11" s="89"/>
      <c r="N11" s="89"/>
      <c r="O11" s="89"/>
      <c r="P11" s="89"/>
      <c r="Q11" s="4">
        <f>SUM(D11:P11)</f>
        <v>15</v>
      </c>
      <c r="R11" s="100">
        <f>COUNT(D11:P11)</f>
        <v>2</v>
      </c>
    </row>
    <row r="12" spans="1:18" x14ac:dyDescent="0.25">
      <c r="A12" s="24" t="s">
        <v>15</v>
      </c>
      <c r="B12" s="45" t="s">
        <v>243</v>
      </c>
      <c r="C12" s="45" t="s">
        <v>114</v>
      </c>
      <c r="H12" s="60">
        <v>2</v>
      </c>
      <c r="I12" s="89"/>
      <c r="K12" s="60">
        <v>3</v>
      </c>
      <c r="M12" s="60">
        <v>10</v>
      </c>
      <c r="P12" s="60"/>
      <c r="Q12" s="4">
        <f>SUM(D12:P12)</f>
        <v>15</v>
      </c>
      <c r="R12" s="100">
        <f>COUNT(D12:P12)</f>
        <v>3</v>
      </c>
    </row>
    <row r="13" spans="1:18" x14ac:dyDescent="0.25">
      <c r="A13" s="24" t="s">
        <v>16</v>
      </c>
      <c r="B13" s="45" t="s">
        <v>85</v>
      </c>
      <c r="C13" s="45" t="s">
        <v>114</v>
      </c>
      <c r="H13" s="60">
        <v>3</v>
      </c>
      <c r="I13" s="89"/>
      <c r="K13" s="60">
        <v>4</v>
      </c>
      <c r="P13" s="60">
        <v>8</v>
      </c>
      <c r="Q13" s="4">
        <f>SUM(D13:P13)</f>
        <v>15</v>
      </c>
      <c r="R13" s="100">
        <f>COUNT(D13:P13)</f>
        <v>3</v>
      </c>
    </row>
    <row r="14" spans="1:18" x14ac:dyDescent="0.25">
      <c r="A14" s="24" t="s">
        <v>17</v>
      </c>
      <c r="B14" s="45" t="s">
        <v>232</v>
      </c>
      <c r="C14" s="45" t="s">
        <v>233</v>
      </c>
      <c r="M14" s="60">
        <v>8</v>
      </c>
      <c r="N14" s="60">
        <v>5</v>
      </c>
      <c r="P14" s="60"/>
      <c r="Q14" s="4">
        <f>SUM(D14:P14)</f>
        <v>13</v>
      </c>
      <c r="R14" s="100">
        <f>COUNT(D14:P14)</f>
        <v>2</v>
      </c>
    </row>
    <row r="15" spans="1:18" x14ac:dyDescent="0.25">
      <c r="A15" s="24" t="s">
        <v>18</v>
      </c>
      <c r="B15" s="70" t="s">
        <v>79</v>
      </c>
      <c r="C15" s="70" t="s">
        <v>114</v>
      </c>
      <c r="K15" s="60">
        <v>8</v>
      </c>
      <c r="P15" s="60">
        <v>5</v>
      </c>
      <c r="Q15" s="4">
        <f>SUM(D15:P15)</f>
        <v>13</v>
      </c>
      <c r="R15" s="100">
        <f>COUNT(D15:P15)</f>
        <v>2</v>
      </c>
    </row>
    <row r="16" spans="1:18" x14ac:dyDescent="0.25">
      <c r="A16" s="24" t="s">
        <v>19</v>
      </c>
      <c r="B16" s="45" t="s">
        <v>627</v>
      </c>
      <c r="C16" s="45" t="s">
        <v>623</v>
      </c>
      <c r="D16" s="89"/>
      <c r="E16" s="89"/>
      <c r="F16" s="89"/>
      <c r="G16" s="89"/>
      <c r="H16" s="89"/>
      <c r="I16" s="89">
        <v>4</v>
      </c>
      <c r="J16" s="89">
        <v>8</v>
      </c>
      <c r="K16" s="89"/>
      <c r="L16" s="89"/>
      <c r="M16" s="89"/>
      <c r="N16" s="89"/>
      <c r="O16" s="89"/>
      <c r="P16" s="89"/>
      <c r="Q16" s="4">
        <f>SUM(D16:P16)</f>
        <v>12</v>
      </c>
      <c r="R16" s="100">
        <f>COUNT(D16:P16)</f>
        <v>2</v>
      </c>
    </row>
    <row r="17" spans="1:18" x14ac:dyDescent="0.25">
      <c r="A17" s="24" t="s">
        <v>20</v>
      </c>
      <c r="B17" s="45" t="s">
        <v>260</v>
      </c>
      <c r="C17" s="45" t="s">
        <v>115</v>
      </c>
      <c r="D17" s="89"/>
      <c r="E17" s="89"/>
      <c r="F17" s="89"/>
      <c r="G17" s="89"/>
      <c r="H17" s="89">
        <v>10</v>
      </c>
      <c r="I17" s="89"/>
      <c r="J17" s="89"/>
      <c r="K17" s="89"/>
      <c r="L17" s="89"/>
      <c r="M17" s="89">
        <v>1</v>
      </c>
      <c r="N17" s="89"/>
      <c r="O17" s="89"/>
      <c r="P17" s="89"/>
      <c r="Q17" s="4">
        <f>SUM(D17:P17)</f>
        <v>11</v>
      </c>
      <c r="R17" s="100">
        <f>COUNT(D17:P17)</f>
        <v>2</v>
      </c>
    </row>
    <row r="18" spans="1:18" x14ac:dyDescent="0.25">
      <c r="A18" s="24" t="s">
        <v>21</v>
      </c>
      <c r="B18" s="45" t="s">
        <v>262</v>
      </c>
      <c r="C18" s="45" t="s">
        <v>263</v>
      </c>
      <c r="D18" s="89"/>
      <c r="E18" s="89">
        <v>8</v>
      </c>
      <c r="F18" s="89"/>
      <c r="G18" s="89"/>
      <c r="H18" s="89"/>
      <c r="I18" s="89"/>
      <c r="J18" s="89">
        <v>3</v>
      </c>
      <c r="K18" s="89"/>
      <c r="L18" s="89"/>
      <c r="M18" s="89"/>
      <c r="N18" s="89"/>
      <c r="O18" s="89"/>
      <c r="P18" s="89"/>
      <c r="Q18" s="4">
        <f>SUM(D18:P18)</f>
        <v>11</v>
      </c>
      <c r="R18" s="100">
        <f>COUNT(D18:P18)</f>
        <v>2</v>
      </c>
    </row>
    <row r="19" spans="1:18" x14ac:dyDescent="0.25">
      <c r="A19" s="24" t="s">
        <v>22</v>
      </c>
      <c r="B19" s="45" t="s">
        <v>195</v>
      </c>
      <c r="C19" s="45" t="s">
        <v>188</v>
      </c>
      <c r="D19" s="89">
        <v>1</v>
      </c>
      <c r="E19" s="89"/>
      <c r="F19" s="89"/>
      <c r="G19" s="89"/>
      <c r="H19" s="89"/>
      <c r="I19" s="89"/>
      <c r="J19" s="89"/>
      <c r="K19" s="89">
        <v>1</v>
      </c>
      <c r="L19" s="89">
        <v>4</v>
      </c>
      <c r="M19" s="89">
        <v>5</v>
      </c>
      <c r="N19" s="89"/>
      <c r="O19" s="89"/>
      <c r="P19" s="89"/>
      <c r="Q19" s="4">
        <f>SUM(D19:P19)</f>
        <v>11</v>
      </c>
      <c r="R19" s="100">
        <f>COUNT(D19:P19)</f>
        <v>4</v>
      </c>
    </row>
    <row r="20" spans="1:18" x14ac:dyDescent="0.25">
      <c r="A20" s="24" t="s">
        <v>23</v>
      </c>
      <c r="B20" s="45" t="s">
        <v>622</v>
      </c>
      <c r="C20" s="45" t="s">
        <v>623</v>
      </c>
      <c r="D20" s="89"/>
      <c r="E20" s="89"/>
      <c r="F20" s="89"/>
      <c r="G20" s="89"/>
      <c r="H20" s="89"/>
      <c r="I20" s="89">
        <v>10</v>
      </c>
      <c r="J20" s="89"/>
      <c r="K20" s="89"/>
      <c r="L20" s="89"/>
      <c r="M20" s="89"/>
      <c r="N20" s="89"/>
      <c r="O20" s="89"/>
      <c r="P20" s="89"/>
      <c r="Q20" s="4">
        <f>SUM(D20:P20)</f>
        <v>10</v>
      </c>
      <c r="R20" s="100">
        <f>COUNT(D20:P20)</f>
        <v>1</v>
      </c>
    </row>
    <row r="21" spans="1:18" x14ac:dyDescent="0.25">
      <c r="A21" s="24" t="s">
        <v>24</v>
      </c>
      <c r="B21" s="45" t="s">
        <v>837</v>
      </c>
      <c r="C21" s="45" t="s">
        <v>233</v>
      </c>
      <c r="N21" s="60">
        <v>10</v>
      </c>
      <c r="P21" s="60"/>
      <c r="Q21" s="4">
        <f>SUM(D21:P21)</f>
        <v>10</v>
      </c>
      <c r="R21" s="100">
        <f>COUNT(D21:P21)</f>
        <v>1</v>
      </c>
    </row>
    <row r="22" spans="1:18" x14ac:dyDescent="0.25">
      <c r="A22" s="24" t="s">
        <v>25</v>
      </c>
      <c r="B22" s="45" t="s">
        <v>257</v>
      </c>
      <c r="C22" s="45" t="s">
        <v>233</v>
      </c>
      <c r="D22" s="89"/>
      <c r="E22" s="89">
        <v>10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4">
        <f>SUM(D22:P22)</f>
        <v>10</v>
      </c>
      <c r="R22" s="100">
        <f>COUNT(D22:P22)</f>
        <v>1</v>
      </c>
    </row>
    <row r="23" spans="1:18" x14ac:dyDescent="0.25">
      <c r="A23" s="24" t="s">
        <v>26</v>
      </c>
      <c r="B23" s="45" t="s">
        <v>463</v>
      </c>
      <c r="C23" s="45" t="s">
        <v>233</v>
      </c>
      <c r="D23" s="89"/>
      <c r="E23" s="89"/>
      <c r="F23" s="89"/>
      <c r="G23" s="89"/>
      <c r="H23" s="89">
        <v>6</v>
      </c>
      <c r="I23" s="89"/>
      <c r="J23" s="89"/>
      <c r="K23" s="89"/>
      <c r="L23" s="89"/>
      <c r="M23" s="89"/>
      <c r="N23" s="89">
        <v>4</v>
      </c>
      <c r="O23" s="89"/>
      <c r="P23" s="89"/>
      <c r="Q23" s="4">
        <f>SUM(D23:P23)</f>
        <v>10</v>
      </c>
      <c r="R23" s="100">
        <f>COUNT(D23:P23)</f>
        <v>2</v>
      </c>
    </row>
    <row r="24" spans="1:18" x14ac:dyDescent="0.25">
      <c r="A24" s="24" t="s">
        <v>129</v>
      </c>
      <c r="B24" s="45" t="s">
        <v>196</v>
      </c>
      <c r="C24" s="45" t="s">
        <v>188</v>
      </c>
      <c r="G24" s="60">
        <v>8</v>
      </c>
      <c r="L24" s="60">
        <v>2</v>
      </c>
      <c r="P24" s="60"/>
      <c r="Q24" s="4">
        <f>SUM(D24:P24)</f>
        <v>10</v>
      </c>
      <c r="R24" s="100">
        <f>COUNT(D24:P24)</f>
        <v>2</v>
      </c>
    </row>
    <row r="25" spans="1:18" x14ac:dyDescent="0.25">
      <c r="A25" s="24" t="s">
        <v>130</v>
      </c>
      <c r="B25" s="13" t="s">
        <v>229</v>
      </c>
      <c r="C25" s="45" t="s">
        <v>115</v>
      </c>
      <c r="D25" s="89">
        <v>4</v>
      </c>
      <c r="E25" s="89"/>
      <c r="F25" s="89">
        <v>4</v>
      </c>
      <c r="G25" s="89"/>
      <c r="H25" s="89"/>
      <c r="I25" s="89"/>
      <c r="J25" s="89">
        <v>2</v>
      </c>
      <c r="K25" s="89"/>
      <c r="L25" s="89"/>
      <c r="M25" s="89"/>
      <c r="N25" s="89"/>
      <c r="O25" s="89"/>
      <c r="P25" s="89"/>
      <c r="Q25" s="4">
        <f>SUM(D25:P25)</f>
        <v>10</v>
      </c>
      <c r="R25" s="100">
        <f>COUNT(D25:P25)</f>
        <v>3</v>
      </c>
    </row>
    <row r="26" spans="1:18" x14ac:dyDescent="0.25">
      <c r="A26" s="24" t="s">
        <v>131</v>
      </c>
      <c r="B26" s="45" t="s">
        <v>238</v>
      </c>
      <c r="C26" s="45" t="s">
        <v>114</v>
      </c>
      <c r="D26" s="89"/>
      <c r="E26" s="89"/>
      <c r="F26" s="89">
        <v>3</v>
      </c>
      <c r="G26" s="89"/>
      <c r="H26" s="89"/>
      <c r="I26" s="89"/>
      <c r="J26" s="89"/>
      <c r="K26" s="89">
        <v>6</v>
      </c>
      <c r="L26" s="89"/>
      <c r="M26" s="89"/>
      <c r="N26" s="89"/>
      <c r="O26" s="89"/>
      <c r="P26" s="89"/>
      <c r="Q26" s="4">
        <f>SUM(D26:P26)</f>
        <v>9</v>
      </c>
      <c r="R26" s="100">
        <f>COUNT(D26:P26)</f>
        <v>2</v>
      </c>
    </row>
    <row r="27" spans="1:18" x14ac:dyDescent="0.25">
      <c r="A27" s="24" t="s">
        <v>132</v>
      </c>
      <c r="B27" s="45" t="s">
        <v>624</v>
      </c>
      <c r="C27" s="45" t="s">
        <v>623</v>
      </c>
      <c r="G27" s="89"/>
      <c r="H27" s="89"/>
      <c r="I27" s="89">
        <v>8</v>
      </c>
      <c r="J27" s="89">
        <v>1</v>
      </c>
      <c r="K27" s="89"/>
      <c r="L27" s="89"/>
      <c r="M27" s="89"/>
      <c r="N27" s="89"/>
      <c r="O27" s="89"/>
      <c r="P27" s="89"/>
      <c r="Q27" s="4">
        <f>SUM(D27:P27)</f>
        <v>9</v>
      </c>
      <c r="R27" s="100">
        <f>COUNT(D27:P27)</f>
        <v>2</v>
      </c>
    </row>
    <row r="28" spans="1:18" x14ac:dyDescent="0.25">
      <c r="A28" s="24" t="s">
        <v>133</v>
      </c>
      <c r="B28" s="45" t="s">
        <v>207</v>
      </c>
      <c r="C28" s="45" t="s">
        <v>188</v>
      </c>
      <c r="J28" s="60">
        <v>6</v>
      </c>
      <c r="L28" s="60">
        <v>3</v>
      </c>
      <c r="P28" s="60"/>
      <c r="Q28" s="4">
        <f>SUM(D28:P28)</f>
        <v>9</v>
      </c>
      <c r="R28" s="100">
        <f>COUNT(D28:P28)</f>
        <v>2</v>
      </c>
    </row>
    <row r="29" spans="1:18" x14ac:dyDescent="0.25">
      <c r="A29" s="24" t="s">
        <v>134</v>
      </c>
      <c r="B29" s="45" t="s">
        <v>746</v>
      </c>
      <c r="C29" s="45" t="s">
        <v>128</v>
      </c>
      <c r="D29" s="89">
        <v>2</v>
      </c>
      <c r="E29" s="89"/>
      <c r="F29" s="89"/>
      <c r="G29" s="89"/>
      <c r="H29" s="89">
        <v>1</v>
      </c>
      <c r="I29" s="89"/>
      <c r="J29" s="89"/>
      <c r="K29" s="89"/>
      <c r="L29" s="89">
        <v>6</v>
      </c>
      <c r="M29" s="89"/>
      <c r="N29" s="89"/>
      <c r="O29" s="89"/>
      <c r="P29" s="89"/>
      <c r="Q29" s="4">
        <f>SUM(D29:P29)</f>
        <v>9</v>
      </c>
      <c r="R29" s="100">
        <f>COUNT(D29:P29)</f>
        <v>3</v>
      </c>
    </row>
    <row r="30" spans="1:18" x14ac:dyDescent="0.25">
      <c r="A30" s="24" t="s">
        <v>135</v>
      </c>
      <c r="B30" s="45" t="s">
        <v>54</v>
      </c>
      <c r="C30" s="45" t="s">
        <v>55</v>
      </c>
      <c r="D30" s="89"/>
      <c r="E30" s="89"/>
      <c r="F30" s="89">
        <v>8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4">
        <f>SUM(D30:P30)</f>
        <v>8</v>
      </c>
      <c r="R30" s="100">
        <f>COUNT(D30:P30)</f>
        <v>1</v>
      </c>
    </row>
    <row r="31" spans="1:18" x14ac:dyDescent="0.25">
      <c r="A31" s="24" t="s">
        <v>136</v>
      </c>
      <c r="B31" s="45" t="s">
        <v>247</v>
      </c>
      <c r="C31" s="45" t="s">
        <v>233</v>
      </c>
      <c r="N31" s="60">
        <v>8</v>
      </c>
      <c r="P31" s="60"/>
      <c r="Q31" s="4">
        <f>SUM(D31:P31)</f>
        <v>8</v>
      </c>
      <c r="R31" s="100">
        <f>COUNT(D31:P31)</f>
        <v>1</v>
      </c>
    </row>
    <row r="32" spans="1:18" x14ac:dyDescent="0.25">
      <c r="A32" s="24" t="s">
        <v>137</v>
      </c>
      <c r="B32" s="45" t="s">
        <v>254</v>
      </c>
      <c r="C32" s="45" t="s">
        <v>246</v>
      </c>
      <c r="O32" s="60">
        <v>8</v>
      </c>
      <c r="P32" s="60"/>
      <c r="Q32" s="4">
        <f>SUM(D32:P32)</f>
        <v>8</v>
      </c>
      <c r="R32" s="100">
        <f>COUNT(D32:P32)</f>
        <v>1</v>
      </c>
    </row>
    <row r="33" spans="1:18" x14ac:dyDescent="0.25">
      <c r="A33" s="24" t="s">
        <v>138</v>
      </c>
      <c r="B33" s="13" t="s">
        <v>626</v>
      </c>
      <c r="C33" s="45" t="s">
        <v>237</v>
      </c>
      <c r="D33" s="89"/>
      <c r="E33" s="89"/>
      <c r="F33" s="89"/>
      <c r="G33" s="89"/>
      <c r="H33" s="89"/>
      <c r="I33" s="89">
        <v>5</v>
      </c>
      <c r="J33" s="89"/>
      <c r="K33" s="89"/>
      <c r="L33" s="89"/>
      <c r="M33" s="89">
        <v>3</v>
      </c>
      <c r="N33" s="89"/>
      <c r="O33" s="89"/>
      <c r="P33" s="89"/>
      <c r="Q33" s="4">
        <f>SUM(D33:P33)</f>
        <v>8</v>
      </c>
      <c r="R33" s="100">
        <f>COUNT(D33:P33)</f>
        <v>2</v>
      </c>
    </row>
    <row r="34" spans="1:18" x14ac:dyDescent="0.25">
      <c r="A34" s="24" t="s">
        <v>139</v>
      </c>
      <c r="B34" s="45" t="s">
        <v>117</v>
      </c>
      <c r="C34" s="45" t="s">
        <v>128</v>
      </c>
      <c r="D34" s="89"/>
      <c r="E34" s="89"/>
      <c r="F34" s="89">
        <v>5</v>
      </c>
      <c r="G34" s="89"/>
      <c r="H34" s="89"/>
      <c r="I34" s="89"/>
      <c r="J34" s="89"/>
      <c r="K34" s="89"/>
      <c r="L34" s="89"/>
      <c r="M34" s="89">
        <v>2</v>
      </c>
      <c r="N34" s="89"/>
      <c r="O34" s="89"/>
      <c r="P34" s="89"/>
      <c r="Q34" s="4">
        <f>SUM(D34:P34)</f>
        <v>7</v>
      </c>
      <c r="R34" s="100">
        <f>COUNT(D34:P34)</f>
        <v>2</v>
      </c>
    </row>
    <row r="35" spans="1:18" x14ac:dyDescent="0.25">
      <c r="A35" s="24" t="s">
        <v>140</v>
      </c>
      <c r="B35" s="45" t="s">
        <v>234</v>
      </c>
      <c r="C35" s="13" t="s">
        <v>188</v>
      </c>
      <c r="D35" s="89"/>
      <c r="E35" s="89">
        <v>3</v>
      </c>
      <c r="F35" s="89"/>
      <c r="G35" s="89">
        <v>4</v>
      </c>
      <c r="H35" s="89"/>
      <c r="I35" s="89"/>
      <c r="J35" s="89"/>
      <c r="K35" s="89"/>
      <c r="L35" s="89"/>
      <c r="M35" s="89"/>
      <c r="N35" s="89"/>
      <c r="O35" s="89"/>
      <c r="P35" s="89"/>
      <c r="Q35" s="4">
        <f>SUM(D35:P35)</f>
        <v>7</v>
      </c>
      <c r="R35" s="100">
        <f>COUNT(D35:P35)</f>
        <v>2</v>
      </c>
    </row>
    <row r="36" spans="1:18" x14ac:dyDescent="0.25">
      <c r="A36" s="24" t="s">
        <v>141</v>
      </c>
      <c r="B36" s="45" t="s">
        <v>228</v>
      </c>
      <c r="C36" s="45" t="s">
        <v>114</v>
      </c>
      <c r="D36" s="89">
        <v>6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4">
        <f>SUM(D36:P36)</f>
        <v>6</v>
      </c>
      <c r="R36" s="100">
        <f>COUNT(D36:P36)</f>
        <v>1</v>
      </c>
    </row>
    <row r="37" spans="1:18" x14ac:dyDescent="0.25">
      <c r="A37" s="24" t="s">
        <v>142</v>
      </c>
      <c r="B37" s="45" t="s">
        <v>256</v>
      </c>
      <c r="C37" s="45" t="s">
        <v>246</v>
      </c>
      <c r="O37" s="60">
        <v>6</v>
      </c>
      <c r="P37" s="60"/>
      <c r="Q37" s="4">
        <f>SUM(D37:P37)</f>
        <v>6</v>
      </c>
      <c r="R37" s="100">
        <f>COUNT(D37:P37)</f>
        <v>1</v>
      </c>
    </row>
    <row r="38" spans="1:18" x14ac:dyDescent="0.25">
      <c r="A38" s="24" t="s">
        <v>143</v>
      </c>
      <c r="B38" s="45" t="s">
        <v>625</v>
      </c>
      <c r="C38" s="45" t="s">
        <v>623</v>
      </c>
      <c r="D38" s="89"/>
      <c r="E38" s="89"/>
      <c r="F38" s="89"/>
      <c r="G38" s="89"/>
      <c r="H38" s="89"/>
      <c r="I38" s="89">
        <v>6</v>
      </c>
      <c r="J38" s="89"/>
      <c r="K38" s="89"/>
      <c r="L38" s="89"/>
      <c r="M38" s="89"/>
      <c r="N38" s="89"/>
      <c r="O38" s="89"/>
      <c r="P38" s="89"/>
      <c r="Q38" s="4">
        <f>SUM(D38:P38)</f>
        <v>6</v>
      </c>
      <c r="R38" s="100">
        <f>COUNT(D38:P38)</f>
        <v>1</v>
      </c>
    </row>
    <row r="39" spans="1:18" x14ac:dyDescent="0.25">
      <c r="A39" s="24" t="s">
        <v>144</v>
      </c>
      <c r="B39" s="45" t="s">
        <v>187</v>
      </c>
      <c r="C39" s="45" t="s">
        <v>188</v>
      </c>
      <c r="L39" s="60">
        <v>5</v>
      </c>
      <c r="P39" s="60"/>
      <c r="Q39" s="4">
        <f>SUM(D39:P39)</f>
        <v>5</v>
      </c>
      <c r="R39" s="100">
        <f>COUNT(D39:P39)</f>
        <v>1</v>
      </c>
    </row>
    <row r="40" spans="1:18" x14ac:dyDescent="0.25">
      <c r="A40" s="24" t="s">
        <v>145</v>
      </c>
      <c r="B40" s="45" t="s">
        <v>83</v>
      </c>
      <c r="C40" s="45" t="s">
        <v>619</v>
      </c>
      <c r="J40" s="60">
        <v>5</v>
      </c>
      <c r="P40" s="60"/>
      <c r="Q40" s="4">
        <f>SUM(D40:P40)</f>
        <v>5</v>
      </c>
      <c r="R40" s="100">
        <f>COUNT(D40:P40)</f>
        <v>1</v>
      </c>
    </row>
    <row r="41" spans="1:18" x14ac:dyDescent="0.25">
      <c r="A41" s="24" t="s">
        <v>146</v>
      </c>
      <c r="B41" s="45" t="s">
        <v>285</v>
      </c>
      <c r="C41" s="45" t="s">
        <v>61</v>
      </c>
      <c r="O41" s="60">
        <v>5</v>
      </c>
      <c r="P41" s="60"/>
      <c r="Q41" s="4">
        <f>SUM(D41:P41)</f>
        <v>5</v>
      </c>
      <c r="R41" s="100">
        <f>COUNT(D41:P41)</f>
        <v>1</v>
      </c>
    </row>
    <row r="42" spans="1:18" x14ac:dyDescent="0.25">
      <c r="A42" s="24" t="s">
        <v>147</v>
      </c>
      <c r="B42" s="45" t="s">
        <v>460</v>
      </c>
      <c r="C42" s="45" t="s">
        <v>619</v>
      </c>
      <c r="G42" s="60">
        <v>1</v>
      </c>
      <c r="H42" s="60">
        <v>4</v>
      </c>
      <c r="I42" s="89"/>
      <c r="P42" s="60"/>
      <c r="Q42" s="4">
        <f>SUM(D42:P42)</f>
        <v>5</v>
      </c>
      <c r="R42" s="100">
        <f>COUNT(D42:P42)</f>
        <v>2</v>
      </c>
    </row>
    <row r="43" spans="1:18" x14ac:dyDescent="0.25">
      <c r="A43" s="24" t="s">
        <v>148</v>
      </c>
      <c r="B43" s="45" t="s">
        <v>857</v>
      </c>
      <c r="C43" s="45" t="s">
        <v>530</v>
      </c>
      <c r="O43" s="60">
        <v>4</v>
      </c>
      <c r="P43" s="60"/>
      <c r="Q43" s="4">
        <f>SUM(D43:P43)</f>
        <v>4</v>
      </c>
      <c r="R43" s="100">
        <f>COUNT(D43:P43)</f>
        <v>1</v>
      </c>
    </row>
    <row r="44" spans="1:18" x14ac:dyDescent="0.25">
      <c r="A44" s="24" t="s">
        <v>149</v>
      </c>
      <c r="B44" s="45" t="s">
        <v>90</v>
      </c>
      <c r="C44" s="45" t="s">
        <v>115</v>
      </c>
      <c r="P44" s="60">
        <v>4</v>
      </c>
      <c r="Q44" s="4">
        <f>SUM(D44:P44)</f>
        <v>4</v>
      </c>
      <c r="R44" s="100">
        <f>COUNT(D44:P44)</f>
        <v>1</v>
      </c>
    </row>
    <row r="45" spans="1:18" x14ac:dyDescent="0.25">
      <c r="A45" s="24" t="s">
        <v>150</v>
      </c>
      <c r="B45" s="45" t="s">
        <v>398</v>
      </c>
      <c r="C45" s="45" t="s">
        <v>263</v>
      </c>
      <c r="M45" s="60">
        <v>4</v>
      </c>
      <c r="P45" s="60"/>
      <c r="Q45" s="4">
        <f>SUM(D45:P45)</f>
        <v>4</v>
      </c>
      <c r="R45" s="100">
        <f>COUNT(D45:P45)</f>
        <v>1</v>
      </c>
    </row>
    <row r="46" spans="1:18" x14ac:dyDescent="0.25">
      <c r="A46" s="24" t="s">
        <v>151</v>
      </c>
      <c r="B46" s="45" t="s">
        <v>251</v>
      </c>
      <c r="C46" s="13" t="s">
        <v>128</v>
      </c>
      <c r="D46" s="89"/>
      <c r="E46" s="89">
        <v>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4">
        <f>SUM(D46:P46)</f>
        <v>4</v>
      </c>
      <c r="R46" s="100">
        <f>COUNT(D46:P46)</f>
        <v>1</v>
      </c>
    </row>
    <row r="47" spans="1:18" x14ac:dyDescent="0.25">
      <c r="A47" s="24" t="s">
        <v>152</v>
      </c>
      <c r="B47" s="45" t="s">
        <v>240</v>
      </c>
      <c r="C47" s="45" t="s">
        <v>241</v>
      </c>
      <c r="N47" s="60">
        <v>1</v>
      </c>
      <c r="P47" s="60">
        <v>3</v>
      </c>
      <c r="Q47" s="4">
        <f>SUM(D47:P47)</f>
        <v>4</v>
      </c>
      <c r="R47" s="100">
        <f>COUNT(D47:P47)</f>
        <v>2</v>
      </c>
    </row>
    <row r="48" spans="1:18" x14ac:dyDescent="0.25">
      <c r="A48" s="117" t="s">
        <v>153</v>
      </c>
      <c r="B48" s="45" t="s">
        <v>253</v>
      </c>
      <c r="C48" s="45" t="s">
        <v>128</v>
      </c>
      <c r="D48" s="89"/>
      <c r="E48" s="89">
        <v>2</v>
      </c>
      <c r="F48" s="89">
        <v>2</v>
      </c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4">
        <f>SUM(D48:P48)</f>
        <v>4</v>
      </c>
      <c r="R48" s="100">
        <f>COUNT(D48:P48)</f>
        <v>2</v>
      </c>
    </row>
    <row r="49" spans="1:18" x14ac:dyDescent="0.25">
      <c r="A49" s="117" t="s">
        <v>154</v>
      </c>
      <c r="B49" s="45" t="s">
        <v>230</v>
      </c>
      <c r="C49" s="45" t="s">
        <v>128</v>
      </c>
      <c r="D49" s="89">
        <v>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4">
        <f>SUM(D49:P49)</f>
        <v>3</v>
      </c>
      <c r="R49" s="100">
        <f>COUNT(D49:P49)</f>
        <v>1</v>
      </c>
    </row>
    <row r="50" spans="1:18" x14ac:dyDescent="0.25">
      <c r="A50" s="117" t="s">
        <v>155</v>
      </c>
      <c r="B50" s="45" t="s">
        <v>62</v>
      </c>
      <c r="C50" s="45" t="s">
        <v>61</v>
      </c>
      <c r="O50" s="60">
        <v>3</v>
      </c>
      <c r="P50" s="60"/>
      <c r="Q50" s="4">
        <f>SUM(D50:P50)</f>
        <v>3</v>
      </c>
      <c r="R50" s="100">
        <f>COUNT(D50:P50)</f>
        <v>1</v>
      </c>
    </row>
    <row r="51" spans="1:18" x14ac:dyDescent="0.25">
      <c r="A51" s="117" t="s">
        <v>156</v>
      </c>
      <c r="B51" s="45" t="s">
        <v>838</v>
      </c>
      <c r="C51" s="45" t="s">
        <v>233</v>
      </c>
      <c r="N51" s="60">
        <v>3</v>
      </c>
      <c r="P51" s="60"/>
      <c r="Q51" s="4">
        <f>SUM(D51:P51)</f>
        <v>3</v>
      </c>
      <c r="R51" s="100">
        <f>COUNT(D51:P51)</f>
        <v>1</v>
      </c>
    </row>
    <row r="52" spans="1:18" x14ac:dyDescent="0.25">
      <c r="A52" s="117" t="s">
        <v>157</v>
      </c>
      <c r="B52" s="45" t="s">
        <v>628</v>
      </c>
      <c r="C52" s="45" t="s">
        <v>623</v>
      </c>
      <c r="D52" s="89"/>
      <c r="E52" s="89"/>
      <c r="F52" s="89"/>
      <c r="G52" s="89"/>
      <c r="H52" s="89"/>
      <c r="I52" s="89">
        <v>3</v>
      </c>
      <c r="J52" s="89"/>
      <c r="K52" s="89"/>
      <c r="L52" s="89"/>
      <c r="M52" s="89"/>
      <c r="N52" s="89"/>
      <c r="O52" s="89"/>
      <c r="P52" s="89"/>
      <c r="Q52" s="4">
        <f>SUM(D52:P52)</f>
        <v>3</v>
      </c>
      <c r="R52" s="100">
        <f>COUNT(D52:P52)</f>
        <v>1</v>
      </c>
    </row>
    <row r="53" spans="1:18" x14ac:dyDescent="0.25">
      <c r="A53" s="117" t="s">
        <v>158</v>
      </c>
      <c r="B53" s="70" t="s">
        <v>118</v>
      </c>
      <c r="C53" s="70" t="s">
        <v>128</v>
      </c>
      <c r="K53" s="60">
        <v>2</v>
      </c>
      <c r="P53" s="60"/>
      <c r="Q53" s="4">
        <f>SUM(D53:P53)</f>
        <v>2</v>
      </c>
      <c r="R53" s="100">
        <f>COUNT(D53:P53)</f>
        <v>1</v>
      </c>
    </row>
    <row r="54" spans="1:18" x14ac:dyDescent="0.25">
      <c r="A54" s="117" t="s">
        <v>159</v>
      </c>
      <c r="B54" s="45" t="s">
        <v>266</v>
      </c>
      <c r="C54" s="45" t="s">
        <v>233</v>
      </c>
      <c r="P54" s="60">
        <v>2</v>
      </c>
      <c r="Q54" s="4">
        <f>SUM(D54:P54)</f>
        <v>2</v>
      </c>
      <c r="R54" s="100">
        <f>COUNT(D54:P54)</f>
        <v>1</v>
      </c>
    </row>
    <row r="55" spans="1:18" x14ac:dyDescent="0.25">
      <c r="A55" s="117" t="s">
        <v>160</v>
      </c>
      <c r="B55" s="45" t="s">
        <v>255</v>
      </c>
      <c r="C55" s="45" t="s">
        <v>233</v>
      </c>
      <c r="N55" s="60">
        <v>2</v>
      </c>
      <c r="P55" s="60"/>
      <c r="Q55" s="4">
        <f>SUM(D55:P55)</f>
        <v>2</v>
      </c>
      <c r="R55" s="100">
        <f>COUNT(D55:P55)</f>
        <v>1</v>
      </c>
    </row>
    <row r="56" spans="1:18" x14ac:dyDescent="0.25">
      <c r="A56" s="117" t="s">
        <v>161</v>
      </c>
      <c r="B56" s="45" t="s">
        <v>629</v>
      </c>
      <c r="C56" s="45" t="s">
        <v>623</v>
      </c>
      <c r="D56" s="89"/>
      <c r="E56" s="89"/>
      <c r="F56" s="89"/>
      <c r="G56" s="89"/>
      <c r="H56" s="89"/>
      <c r="I56" s="89">
        <v>2</v>
      </c>
      <c r="J56" s="89"/>
      <c r="K56" s="89"/>
      <c r="L56" s="89"/>
      <c r="M56" s="89"/>
      <c r="N56" s="89"/>
      <c r="O56" s="89"/>
      <c r="P56" s="89"/>
      <c r="Q56" s="4">
        <f>SUM(D56:P56)</f>
        <v>2</v>
      </c>
      <c r="R56" s="100">
        <f>COUNT(D56:P56)</f>
        <v>1</v>
      </c>
    </row>
    <row r="57" spans="1:18" x14ac:dyDescent="0.25">
      <c r="A57" s="117" t="s">
        <v>162</v>
      </c>
      <c r="B57" s="45" t="s">
        <v>82</v>
      </c>
      <c r="C57" s="45" t="s">
        <v>619</v>
      </c>
      <c r="G57" s="60">
        <v>2</v>
      </c>
      <c r="P57" s="60"/>
      <c r="Q57" s="4">
        <f>SUM(D57:P57)</f>
        <v>2</v>
      </c>
      <c r="R57" s="100">
        <f>COUNT(D57:P57)</f>
        <v>1</v>
      </c>
    </row>
    <row r="58" spans="1:18" x14ac:dyDescent="0.25">
      <c r="A58" s="117" t="s">
        <v>163</v>
      </c>
      <c r="B58" s="45" t="s">
        <v>250</v>
      </c>
      <c r="C58" s="45" t="s">
        <v>246</v>
      </c>
      <c r="O58" s="60">
        <v>2</v>
      </c>
      <c r="P58" s="60"/>
      <c r="Q58" s="4">
        <f>SUM(D58:P58)</f>
        <v>2</v>
      </c>
      <c r="R58" s="100">
        <f>COUNT(D58:P58)</f>
        <v>1</v>
      </c>
    </row>
    <row r="59" spans="1:18" x14ac:dyDescent="0.25">
      <c r="A59" s="117" t="s">
        <v>164</v>
      </c>
      <c r="B59" s="45" t="s">
        <v>736</v>
      </c>
      <c r="C59" s="45" t="s">
        <v>237</v>
      </c>
      <c r="D59" s="89"/>
      <c r="E59" s="89"/>
      <c r="F59" s="89"/>
      <c r="G59" s="89"/>
      <c r="H59" s="89"/>
      <c r="I59" s="89">
        <v>1</v>
      </c>
      <c r="J59" s="89"/>
      <c r="K59" s="89"/>
      <c r="L59" s="89"/>
      <c r="M59" s="89"/>
      <c r="N59" s="89"/>
      <c r="O59" s="89"/>
      <c r="P59" s="89"/>
      <c r="Q59" s="4">
        <f>SUM(D59:P59)</f>
        <v>1</v>
      </c>
      <c r="R59" s="100">
        <f>COUNT(D59:P59)</f>
        <v>1</v>
      </c>
    </row>
    <row r="60" spans="1:18" x14ac:dyDescent="0.25">
      <c r="A60" s="117" t="s">
        <v>165</v>
      </c>
      <c r="B60" s="45" t="s">
        <v>252</v>
      </c>
      <c r="C60" s="45" t="s">
        <v>114</v>
      </c>
      <c r="D60" s="89"/>
      <c r="E60" s="89">
        <v>1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4">
        <f>SUM(D60:P60)</f>
        <v>1</v>
      </c>
      <c r="R60" s="100">
        <f>COUNT(D60:P60)</f>
        <v>1</v>
      </c>
    </row>
    <row r="61" spans="1:18" x14ac:dyDescent="0.25">
      <c r="A61" s="117" t="s">
        <v>166</v>
      </c>
      <c r="B61" s="45" t="s">
        <v>264</v>
      </c>
      <c r="C61" s="45" t="s">
        <v>128</v>
      </c>
      <c r="P61" s="60">
        <v>1</v>
      </c>
      <c r="Q61" s="4">
        <f>SUM(D61:P61)</f>
        <v>1</v>
      </c>
      <c r="R61" s="100">
        <f>COUNT(D61:P61)</f>
        <v>1</v>
      </c>
    </row>
    <row r="62" spans="1:18" x14ac:dyDescent="0.25">
      <c r="A62" s="117" t="s">
        <v>167</v>
      </c>
      <c r="B62" s="45" t="s">
        <v>124</v>
      </c>
      <c r="C62" s="45" t="s">
        <v>128</v>
      </c>
      <c r="L62" s="60">
        <v>1</v>
      </c>
      <c r="P62" s="60"/>
      <c r="Q62" s="4">
        <f>SUM(D62:P62)</f>
        <v>1</v>
      </c>
      <c r="R62" s="100">
        <f>COUNT(D62:P62)</f>
        <v>1</v>
      </c>
    </row>
    <row r="63" spans="1:18" x14ac:dyDescent="0.25">
      <c r="A63" s="117" t="s">
        <v>168</v>
      </c>
      <c r="B63" s="45" t="s">
        <v>81</v>
      </c>
      <c r="C63" s="45" t="s">
        <v>114</v>
      </c>
      <c r="O63" s="60">
        <v>1</v>
      </c>
      <c r="P63" s="60"/>
      <c r="Q63" s="4">
        <f>SUM(D63:P63)</f>
        <v>1</v>
      </c>
      <c r="R63" s="100">
        <f>COUNT(D63:P63)</f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Meziboří 9.11.</vt:lpstr>
      <vt:lpstr>Brno 9.11.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2019-11-09T23:55:54Z</dcterms:modified>
</cp:coreProperties>
</file>