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esktop/"/>
    </mc:Choice>
  </mc:AlternateContent>
  <xr:revisionPtr revIDLastSave="906" documentId="8_{C4FABC80-B0EE-4D8B-86AA-334A155CD125}" xr6:coauthVersionLast="47" xr6:coauthVersionMax="47" xr10:uidLastSave="{727E256F-9AE0-4624-92AA-64820723884A}"/>
  <bookViews>
    <workbookView xWindow="-108" yWindow="-108" windowWidth="23256" windowHeight="12720" xr2:uid="{00000000-000D-0000-FFFF-FFFF00000000}"/>
  </bookViews>
  <sheets>
    <sheet name="Muži_zakl.cast" sheetId="9" r:id="rId1"/>
    <sheet name="Muzi_o_umisteni" sheetId="14" r:id="rId2"/>
    <sheet name="Muži" sheetId="16" r:id="rId3"/>
    <sheet name="Veterani" sheetId="13" r:id="rId4"/>
    <sheet name="Ženy" sheetId="5" r:id="rId5"/>
    <sheet name="Junioři" sheetId="6" r:id="rId6"/>
    <sheet name="St.žáci" sheetId="7" r:id="rId7"/>
    <sheet name="Ml.žáci" sheetId="8" r:id="rId8"/>
    <sheet name="Medaile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6" l="1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R28" i="9" l="1"/>
  <c r="O28" i="9"/>
  <c r="L28" i="9"/>
  <c r="I28" i="9"/>
  <c r="F28" i="9"/>
  <c r="C28" i="9"/>
  <c r="R20" i="9"/>
  <c r="O20" i="9"/>
  <c r="L20" i="9"/>
  <c r="I20" i="9"/>
  <c r="F20" i="9"/>
  <c r="C20" i="9"/>
  <c r="R12" i="9"/>
  <c r="O12" i="9"/>
  <c r="L12" i="9"/>
  <c r="I12" i="9"/>
  <c r="F12" i="9"/>
  <c r="C12" i="9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U9" i="13"/>
  <c r="AT9" i="13"/>
  <c r="AS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U8" i="13"/>
  <c r="AT8" i="13"/>
  <c r="AS8" i="13"/>
  <c r="AR8" i="13"/>
  <c r="AQ8" i="13"/>
  <c r="AP8" i="13"/>
  <c r="AL8" i="13"/>
  <c r="AK8" i="13"/>
  <c r="AJ8" i="13"/>
  <c r="AI8" i="13"/>
  <c r="AH8" i="13"/>
  <c r="AG8" i="13"/>
  <c r="AF8" i="13"/>
  <c r="AE8" i="13"/>
  <c r="AD8" i="13"/>
  <c r="AU7" i="13"/>
  <c r="AT7" i="13"/>
  <c r="AS7" i="13"/>
  <c r="AR7" i="13"/>
  <c r="AQ7" i="13"/>
  <c r="AP7" i="13"/>
  <c r="AO7" i="13"/>
  <c r="AN7" i="13"/>
  <c r="AM7" i="13"/>
  <c r="AI7" i="13"/>
  <c r="AH7" i="13"/>
  <c r="AG7" i="13"/>
  <c r="AF7" i="13"/>
  <c r="AE7" i="13"/>
  <c r="AD7" i="13"/>
  <c r="AU6" i="13"/>
  <c r="AT6" i="13"/>
  <c r="AS6" i="13"/>
  <c r="AR6" i="13"/>
  <c r="AQ6" i="13"/>
  <c r="AP6" i="13"/>
  <c r="AO6" i="13"/>
  <c r="AN6" i="13"/>
  <c r="AM6" i="13"/>
  <c r="AL6" i="13"/>
  <c r="AK6" i="13"/>
  <c r="AJ6" i="13"/>
  <c r="AF6" i="13"/>
  <c r="AE6" i="13"/>
  <c r="AD6" i="13"/>
  <c r="AU5" i="13"/>
  <c r="AT5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R10" i="9" l="1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A10" i="9"/>
  <c r="Y10" i="9"/>
  <c r="AU9" i="9"/>
  <c r="AT9" i="9"/>
  <c r="AS9" i="9"/>
  <c r="AO9" i="9"/>
  <c r="AN9" i="9"/>
  <c r="AM9" i="9"/>
  <c r="AL9" i="9"/>
  <c r="AK9" i="9"/>
  <c r="AJ9" i="9"/>
  <c r="AI9" i="9"/>
  <c r="AH9" i="9"/>
  <c r="AG9" i="9"/>
  <c r="AF9" i="9"/>
  <c r="AE9" i="9"/>
  <c r="AD9" i="9"/>
  <c r="AA9" i="9"/>
  <c r="Y9" i="9"/>
  <c r="AU8" i="9"/>
  <c r="AT8" i="9"/>
  <c r="AS8" i="9"/>
  <c r="AR8" i="9"/>
  <c r="AQ8" i="9"/>
  <c r="AP8" i="9"/>
  <c r="AL8" i="9"/>
  <c r="AK8" i="9"/>
  <c r="AJ8" i="9"/>
  <c r="AI8" i="9"/>
  <c r="AH8" i="9"/>
  <c r="AG8" i="9"/>
  <c r="AF8" i="9"/>
  <c r="AE8" i="9"/>
  <c r="AD8" i="9"/>
  <c r="AA8" i="9"/>
  <c r="Y8" i="9"/>
  <c r="AU7" i="9"/>
  <c r="AT7" i="9"/>
  <c r="AS7" i="9"/>
  <c r="AR7" i="9"/>
  <c r="AQ7" i="9"/>
  <c r="AP7" i="9"/>
  <c r="AO7" i="9"/>
  <c r="AN7" i="9"/>
  <c r="AM7" i="9"/>
  <c r="AI7" i="9"/>
  <c r="AH7" i="9"/>
  <c r="AG7" i="9"/>
  <c r="AF7" i="9"/>
  <c r="AE7" i="9"/>
  <c r="AD7" i="9"/>
  <c r="AA7" i="9"/>
  <c r="Y7" i="9"/>
  <c r="AU6" i="9"/>
  <c r="AT6" i="9"/>
  <c r="AS6" i="9"/>
  <c r="AR6" i="9"/>
  <c r="AQ6" i="9"/>
  <c r="AP6" i="9"/>
  <c r="AO6" i="9"/>
  <c r="AN6" i="9"/>
  <c r="AM6" i="9"/>
  <c r="AL6" i="9"/>
  <c r="AK6" i="9"/>
  <c r="AJ6" i="9"/>
  <c r="AF6" i="9"/>
  <c r="AE6" i="9"/>
  <c r="AD6" i="9"/>
  <c r="AA6" i="9"/>
  <c r="Y6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A5" i="9"/>
  <c r="Y5" i="9"/>
  <c r="R4" i="9"/>
  <c r="O4" i="9"/>
  <c r="L4" i="9"/>
  <c r="I4" i="9"/>
  <c r="F4" i="9"/>
  <c r="C4" i="9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G12" i="7"/>
  <c r="AE12" i="7"/>
  <c r="BG11" i="7"/>
  <c r="BF11" i="7"/>
  <c r="BE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G11" i="7"/>
  <c r="AE11" i="7"/>
  <c r="BG10" i="7"/>
  <c r="BF10" i="7"/>
  <c r="BE10" i="7"/>
  <c r="BD10" i="7"/>
  <c r="BC10" i="7"/>
  <c r="BB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G10" i="7"/>
  <c r="AE10" i="7"/>
  <c r="BG9" i="7"/>
  <c r="BF9" i="7"/>
  <c r="BE9" i="7"/>
  <c r="BD9" i="7"/>
  <c r="BC9" i="7"/>
  <c r="BB9" i="7"/>
  <c r="BA9" i="7"/>
  <c r="AZ9" i="7"/>
  <c r="AY9" i="7"/>
  <c r="AU9" i="7"/>
  <c r="AT9" i="7"/>
  <c r="AS9" i="7"/>
  <c r="AR9" i="7"/>
  <c r="AQ9" i="7"/>
  <c r="AP9" i="7"/>
  <c r="AO9" i="7"/>
  <c r="AN9" i="7"/>
  <c r="AM9" i="7"/>
  <c r="AL9" i="7"/>
  <c r="AK9" i="7"/>
  <c r="AJ9" i="7"/>
  <c r="AG9" i="7"/>
  <c r="AE9" i="7"/>
  <c r="BG8" i="7"/>
  <c r="BF8" i="7"/>
  <c r="BE8" i="7"/>
  <c r="BD8" i="7"/>
  <c r="BC8" i="7"/>
  <c r="BB8" i="7"/>
  <c r="BA8" i="7"/>
  <c r="AZ8" i="7"/>
  <c r="AY8" i="7"/>
  <c r="AX8" i="7"/>
  <c r="AW8" i="7"/>
  <c r="AV8" i="7"/>
  <c r="AR8" i="7"/>
  <c r="AQ8" i="7"/>
  <c r="AP8" i="7"/>
  <c r="AO8" i="7"/>
  <c r="AN8" i="7"/>
  <c r="AM8" i="7"/>
  <c r="AL8" i="7"/>
  <c r="AK8" i="7"/>
  <c r="AJ8" i="7"/>
  <c r="AG8" i="7"/>
  <c r="AE8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O7" i="7"/>
  <c r="AN7" i="7"/>
  <c r="AM7" i="7"/>
  <c r="AL7" i="7"/>
  <c r="AK7" i="7"/>
  <c r="AJ7" i="7"/>
  <c r="AG7" i="7"/>
  <c r="AE7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L6" i="7"/>
  <c r="AK6" i="7"/>
  <c r="AJ6" i="7"/>
  <c r="AG6" i="7"/>
  <c r="AE6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G5" i="7"/>
  <c r="AE5" i="7"/>
  <c r="X4" i="7"/>
  <c r="U4" i="7"/>
  <c r="R4" i="7"/>
  <c r="O4" i="7"/>
  <c r="L4" i="7"/>
  <c r="I4" i="7"/>
  <c r="F4" i="7"/>
  <c r="C4" i="7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D6" i="8"/>
  <c r="AE6" i="8"/>
  <c r="AF6" i="8"/>
  <c r="AJ6" i="8"/>
  <c r="AK6" i="8"/>
  <c r="AL6" i="8"/>
  <c r="AM6" i="8"/>
  <c r="AN6" i="8"/>
  <c r="AO6" i="8"/>
  <c r="AP6" i="8"/>
  <c r="AQ6" i="8"/>
  <c r="AR6" i="8"/>
  <c r="AS6" i="8"/>
  <c r="AT6" i="8"/>
  <c r="AU6" i="8"/>
  <c r="AD7" i="8"/>
  <c r="AE7" i="8"/>
  <c r="AF7" i="8"/>
  <c r="AG7" i="8"/>
  <c r="AH7" i="8"/>
  <c r="AI7" i="8"/>
  <c r="AM7" i="8"/>
  <c r="AN7" i="8"/>
  <c r="AO7" i="8"/>
  <c r="AP7" i="8"/>
  <c r="AQ7" i="8"/>
  <c r="AR7" i="8"/>
  <c r="AS7" i="8"/>
  <c r="AT7" i="8"/>
  <c r="AU7" i="8"/>
  <c r="AD8" i="8"/>
  <c r="AE8" i="8"/>
  <c r="AF8" i="8"/>
  <c r="AG8" i="8"/>
  <c r="AH8" i="8"/>
  <c r="AI8" i="8"/>
  <c r="AJ8" i="8"/>
  <c r="AK8" i="8"/>
  <c r="AL8" i="8"/>
  <c r="AP8" i="8"/>
  <c r="AQ8" i="8"/>
  <c r="AR8" i="8"/>
  <c r="AS8" i="8"/>
  <c r="AT8" i="8"/>
  <c r="AU8" i="8"/>
  <c r="AD9" i="8"/>
  <c r="AE9" i="8"/>
  <c r="AF9" i="8"/>
  <c r="AG9" i="8"/>
  <c r="AH9" i="8"/>
  <c r="AI9" i="8"/>
  <c r="AJ9" i="8"/>
  <c r="AK9" i="8"/>
  <c r="AL9" i="8"/>
  <c r="AM9" i="8"/>
  <c r="AN9" i="8"/>
  <c r="AO9" i="8"/>
  <c r="AS9" i="8"/>
  <c r="AT9" i="8"/>
  <c r="AU9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C4" i="6"/>
  <c r="F4" i="6"/>
  <c r="I4" i="6"/>
  <c r="L4" i="6"/>
  <c r="O4" i="6"/>
  <c r="R4" i="6"/>
  <c r="U4" i="6"/>
  <c r="X4" i="6"/>
  <c r="AE5" i="6"/>
  <c r="AG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AE6" i="6"/>
  <c r="AG6" i="6"/>
  <c r="AJ6" i="6"/>
  <c r="AK6" i="6"/>
  <c r="AL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AE7" i="6"/>
  <c r="AG7" i="6"/>
  <c r="AJ7" i="6"/>
  <c r="AK7" i="6"/>
  <c r="AL7" i="6"/>
  <c r="AM7" i="6"/>
  <c r="AN7" i="6"/>
  <c r="AO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AE8" i="6"/>
  <c r="AG8" i="6"/>
  <c r="AJ8" i="6"/>
  <c r="AK8" i="6"/>
  <c r="AL8" i="6"/>
  <c r="AM8" i="6"/>
  <c r="AN8" i="6"/>
  <c r="AO8" i="6"/>
  <c r="AP8" i="6"/>
  <c r="AQ8" i="6"/>
  <c r="AR8" i="6"/>
  <c r="AV8" i="6"/>
  <c r="AW8" i="6"/>
  <c r="AX8" i="6"/>
  <c r="AY8" i="6"/>
  <c r="AZ8" i="6"/>
  <c r="BA8" i="6"/>
  <c r="BB8" i="6"/>
  <c r="BC8" i="6"/>
  <c r="BD8" i="6"/>
  <c r="BE8" i="6"/>
  <c r="BF8" i="6"/>
  <c r="BG8" i="6"/>
  <c r="AE9" i="6"/>
  <c r="AG9" i="6"/>
  <c r="AJ9" i="6"/>
  <c r="AK9" i="6"/>
  <c r="AL9" i="6"/>
  <c r="AM9" i="6"/>
  <c r="AN9" i="6"/>
  <c r="AO9" i="6"/>
  <c r="AP9" i="6"/>
  <c r="AQ9" i="6"/>
  <c r="AR9" i="6"/>
  <c r="AS9" i="6"/>
  <c r="AT9" i="6"/>
  <c r="AU9" i="6"/>
  <c r="AY9" i="6"/>
  <c r="AZ9" i="6"/>
  <c r="BA9" i="6"/>
  <c r="BB9" i="6"/>
  <c r="BC9" i="6"/>
  <c r="BD9" i="6"/>
  <c r="BE9" i="6"/>
  <c r="BF9" i="6"/>
  <c r="BG9" i="6"/>
  <c r="AE10" i="6"/>
  <c r="AG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BB10" i="6"/>
  <c r="BC10" i="6"/>
  <c r="BD10" i="6"/>
  <c r="BE10" i="6"/>
  <c r="BF10" i="6"/>
  <c r="BG10" i="6"/>
  <c r="AE11" i="6"/>
  <c r="AG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E11" i="6"/>
  <c r="BF11" i="6"/>
  <c r="BG11" i="6"/>
  <c r="AE12" i="6"/>
  <c r="AG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AC6" i="7" l="1"/>
  <c r="AD8" i="7"/>
  <c r="AC10" i="7"/>
  <c r="AC9" i="7"/>
  <c r="AB7" i="7"/>
  <c r="AD5" i="7"/>
  <c r="AB5" i="7"/>
  <c r="AC5" i="7"/>
  <c r="X6" i="9"/>
  <c r="X9" i="9"/>
  <c r="W8" i="9"/>
  <c r="V8" i="9"/>
  <c r="W9" i="9"/>
  <c r="U7" i="9"/>
  <c r="W7" i="9"/>
  <c r="X7" i="9"/>
  <c r="W5" i="9"/>
  <c r="V5" i="9"/>
  <c r="X5" i="9"/>
  <c r="AC12" i="7"/>
  <c r="AB12" i="7"/>
  <c r="AC11" i="7"/>
  <c r="AB11" i="7"/>
  <c r="AH11" i="7" s="1"/>
  <c r="AD11" i="7"/>
  <c r="AD10" i="7"/>
  <c r="AB10" i="7"/>
  <c r="AA9" i="7"/>
  <c r="AB9" i="7"/>
  <c r="AD9" i="7"/>
  <c r="AB8" i="7"/>
  <c r="AC8" i="7"/>
  <c r="AC7" i="7"/>
  <c r="AD7" i="7"/>
  <c r="AA6" i="7"/>
  <c r="AD6" i="7"/>
  <c r="AB6" i="7"/>
  <c r="X10" i="9"/>
  <c r="W10" i="9"/>
  <c r="V9" i="9"/>
  <c r="AB9" i="9" s="1"/>
  <c r="U8" i="9"/>
  <c r="X8" i="9"/>
  <c r="V6" i="9"/>
  <c r="U6" i="9"/>
  <c r="V10" i="9"/>
  <c r="AA12" i="7"/>
  <c r="AD12" i="7"/>
  <c r="V7" i="9"/>
  <c r="U5" i="9"/>
  <c r="W6" i="9"/>
  <c r="U9" i="9"/>
  <c r="U10" i="9"/>
  <c r="AA7" i="7"/>
  <c r="AA10" i="7"/>
  <c r="AA5" i="7"/>
  <c r="AA8" i="7"/>
  <c r="AA11" i="7"/>
  <c r="AD11" i="6"/>
  <c r="AC11" i="6"/>
  <c r="AA11" i="6"/>
  <c r="AD9" i="6"/>
  <c r="AC9" i="6"/>
  <c r="AA9" i="6"/>
  <c r="AD7" i="6"/>
  <c r="AC7" i="6"/>
  <c r="AA7" i="6"/>
  <c r="AD5" i="6"/>
  <c r="AC5" i="6"/>
  <c r="AA5" i="6"/>
  <c r="AD12" i="6"/>
  <c r="AC12" i="6"/>
  <c r="AA12" i="6"/>
  <c r="AD10" i="6"/>
  <c r="AC10" i="6"/>
  <c r="AA10" i="6"/>
  <c r="AD8" i="6"/>
  <c r="AC8" i="6"/>
  <c r="AA8" i="6"/>
  <c r="AD6" i="6"/>
  <c r="AC6" i="6"/>
  <c r="AA6" i="6"/>
  <c r="AB11" i="6"/>
  <c r="AH11" i="6" s="1"/>
  <c r="AB8" i="6"/>
  <c r="AB7" i="6"/>
  <c r="AB12" i="6"/>
  <c r="AB10" i="6"/>
  <c r="AB9" i="6"/>
  <c r="AB6" i="6"/>
  <c r="AB5" i="6"/>
  <c r="AB5" i="9" l="1"/>
  <c r="AH6" i="7"/>
  <c r="AB8" i="9"/>
  <c r="AH8" i="7"/>
  <c r="AH7" i="7"/>
  <c r="AH9" i="7"/>
  <c r="AH10" i="7"/>
  <c r="AH12" i="7"/>
  <c r="AH5" i="7"/>
  <c r="AB10" i="9"/>
  <c r="AB7" i="9"/>
  <c r="AB6" i="9"/>
  <c r="AH8" i="6"/>
  <c r="AH6" i="6"/>
  <c r="AH7" i="6"/>
  <c r="AH9" i="6"/>
  <c r="AH10" i="6"/>
  <c r="AH12" i="6"/>
  <c r="AH5" i="6"/>
</calcChain>
</file>

<file path=xl/sharedStrings.xml><?xml version="1.0" encoding="utf-8"?>
<sst xmlns="http://schemas.openxmlformats.org/spreadsheetml/2006/main" count="1163" uniqueCount="155">
  <si>
    <t>-</t>
  </si>
  <si>
    <t xml:space="preserve"> zápasy</t>
  </si>
  <si>
    <t xml:space="preserve"> výhra</t>
  </si>
  <si>
    <t xml:space="preserve"> remíza</t>
  </si>
  <si>
    <t xml:space="preserve"> prohra</t>
  </si>
  <si>
    <t xml:space="preserve"> body</t>
  </si>
  <si>
    <t>xxx</t>
  </si>
  <si>
    <t>:</t>
  </si>
  <si>
    <t>skóre</t>
  </si>
  <si>
    <t>ML. ŽÁCI</t>
  </si>
  <si>
    <t>JUNIOŘI</t>
  </si>
  <si>
    <t>ŽENY</t>
  </si>
  <si>
    <t>ST. ŽÁCI</t>
  </si>
  <si>
    <t>ZAJÍČKOVÁ Petra</t>
  </si>
  <si>
    <t>TIRPÁK Patrik</t>
  </si>
  <si>
    <t>GRIMMOVÁ Valentina</t>
  </si>
  <si>
    <t>VANČUROVÁ Milada</t>
  </si>
  <si>
    <t>KALENDOVÁ Nataša</t>
  </si>
  <si>
    <t>BRAUNER Vojtěch</t>
  </si>
  <si>
    <t>VANÍČEK Matyáš</t>
  </si>
  <si>
    <t>HRON Jan</t>
  </si>
  <si>
    <t>KURÁŇ Adam</t>
  </si>
  <si>
    <t>MATUŠČÍN Jan</t>
  </si>
  <si>
    <t>STOHANZL Erik</t>
  </si>
  <si>
    <t>DOLEŽAL Jan</t>
  </si>
  <si>
    <t>SOTCHI Dan</t>
  </si>
  <si>
    <t>TĚŠITEL Marek</t>
  </si>
  <si>
    <t>SEM Dalibor</t>
  </si>
  <si>
    <t>BUŠO Lukáš</t>
  </si>
  <si>
    <t>MISTROVSTVÍ ČR 2022 - kat. ŽENY</t>
  </si>
  <si>
    <t>Mutěnice 3.12.2022</t>
  </si>
  <si>
    <t>MISTROVSTVÍ ČR 2022 - kat. ML. ŽÁCI</t>
  </si>
  <si>
    <t>MISTROVSTVÍ ČR 2022 - kat. ST. ŽÁCI</t>
  </si>
  <si>
    <t>MISTROVSTVÍ ČR 2022 - kat. JUNIOŘI</t>
  </si>
  <si>
    <t>MOKRUŠA Matyáš</t>
  </si>
  <si>
    <t>ŠVÉDA Marek</t>
  </si>
  <si>
    <t>KRMENČÍK Jan</t>
  </si>
  <si>
    <t>HAJDUCH Jan Gabriel</t>
  </si>
  <si>
    <t>TRÁVNÍK Michal</t>
  </si>
  <si>
    <t>KODÝTEK Tomáš</t>
  </si>
  <si>
    <t>ČERMÁK Oliver</t>
  </si>
  <si>
    <t>KOMAN David</t>
  </si>
  <si>
    <t>MOKRUŠA Michal</t>
  </si>
  <si>
    <t>ČECH Jaroslav</t>
  </si>
  <si>
    <t>DLAPAL Kamil</t>
  </si>
  <si>
    <t>STRAKA Jakub</t>
  </si>
  <si>
    <t>RUSNOK Alex</t>
  </si>
  <si>
    <t>PEČARKA Petr</t>
  </si>
  <si>
    <t>TŘASÁK Vlastimil</t>
  </si>
  <si>
    <t>MUŽI A</t>
  </si>
  <si>
    <t>JUCHELKA Patrik</t>
  </si>
  <si>
    <t>KOVÁŘ Roman</t>
  </si>
  <si>
    <t>OŠLEJŠEK Jakub</t>
  </si>
  <si>
    <t>KAŇA Simon</t>
  </si>
  <si>
    <t>LOUČKA Matouš</t>
  </si>
  <si>
    <t>MUŽI B</t>
  </si>
  <si>
    <t>VRÁNA Martin</t>
  </si>
  <si>
    <t>NEŠPOR Pavel</t>
  </si>
  <si>
    <t>DUCHOŇ Michal</t>
  </si>
  <si>
    <t>LUDVÍK Vojtěch</t>
  </si>
  <si>
    <t>ŘEHOŘ Jakub</t>
  </si>
  <si>
    <t>MUŽI C</t>
  </si>
  <si>
    <t>PROCHÁZKA Josef jun</t>
  </si>
  <si>
    <t>PROCHÁZKA Ondřej</t>
  </si>
  <si>
    <t>ŠUSTÁČEK Ladislav</t>
  </si>
  <si>
    <t>VONDÁL Vít</t>
  </si>
  <si>
    <t>ŠKORPÍK Miroslav</t>
  </si>
  <si>
    <t>DAVID Jakub</t>
  </si>
  <si>
    <t>JUSTRA Michal</t>
  </si>
  <si>
    <t>MICHÁLEK Lukáš</t>
  </si>
  <si>
    <t>HELA Michael</t>
  </si>
  <si>
    <t>MUŽI D</t>
  </si>
  <si>
    <t>KOVÁŘOVÁ Veronika</t>
  </si>
  <si>
    <t>ŠVÉDOVÁ Lenka</t>
  </si>
  <si>
    <t>KOPECKÁ Michaela</t>
  </si>
  <si>
    <t>VETERÁNI</t>
  </si>
  <si>
    <t>MISTROVSTVÍ ČR 2022 - kat. VETERÁNI</t>
  </si>
  <si>
    <t>MATUŠČÍN Jozef</t>
  </si>
  <si>
    <t>KYZLINK Dalibor</t>
  </si>
  <si>
    <t>FOLTÝN Jaromír sen</t>
  </si>
  <si>
    <t>JUŘÍČEK Roman</t>
  </si>
  <si>
    <t>RACEK Karel</t>
  </si>
  <si>
    <t>ŠVÉDA Petr</t>
  </si>
  <si>
    <t>1.</t>
  </si>
  <si>
    <t>BHC StarColor Most</t>
  </si>
  <si>
    <t>2.</t>
  </si>
  <si>
    <t>3.</t>
  </si>
  <si>
    <t>4.</t>
  </si>
  <si>
    <t>5.</t>
  </si>
  <si>
    <t>6.</t>
  </si>
  <si>
    <t>7.</t>
  </si>
  <si>
    <t>Prague NHL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</si>
  <si>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</si>
  <si>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</si>
  <si>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</si>
  <si>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</si>
  <si>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</si>
  <si>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</si>
  <si>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</si>
  <si>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</si>
  <si>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</si>
  <si>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</si>
  <si>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</si>
  <si>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</si>
  <si>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</si>
  <si>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</si>
  <si>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</si>
  <si>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</si>
  <si>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</si>
  <si>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PROCHÁZKA Josef ml</t>
  </si>
  <si>
    <t>BHK Ice Queen Boskovice</t>
  </si>
  <si>
    <t>SHL Brno</t>
  </si>
  <si>
    <t>Gunners Břeclav</t>
  </si>
  <si>
    <t>Doudeen Team</t>
  </si>
  <si>
    <t>Dragons Modřice</t>
  </si>
  <si>
    <t>ŠPRTI Mutěnice</t>
  </si>
  <si>
    <t>Real Draci 18.ZŠ Most</t>
  </si>
  <si>
    <t>TJ Sokol Bohumín</t>
  </si>
  <si>
    <t>SVČ Most</t>
  </si>
  <si>
    <t>Netopýři Most</t>
  </si>
  <si>
    <t>MISTROVSTVÍ ČR 2022</t>
  </si>
  <si>
    <t>(6)</t>
  </si>
  <si>
    <t>BHC Dragons Modřice</t>
  </si>
  <si>
    <t>SMSH Severozápad</t>
  </si>
  <si>
    <t>Nejuspěšnější týmy (kmenové listiny)</t>
  </si>
  <si>
    <t xml:space="preserve">THE Orel Bohunice </t>
  </si>
  <si>
    <t>(4)</t>
  </si>
  <si>
    <t>(3)</t>
  </si>
  <si>
    <t>(2)</t>
  </si>
  <si>
    <t>(1)</t>
  </si>
  <si>
    <t>Černí tigři Most</t>
  </si>
  <si>
    <t>BHC 15.ZŠ Most</t>
  </si>
  <si>
    <t>BHC Most</t>
  </si>
  <si>
    <t>MISTROVSTVÍ ČR 2022 - kat. MUŽI (základní část)</t>
  </si>
  <si>
    <t>1.-8.</t>
  </si>
  <si>
    <t>1.-4.</t>
  </si>
  <si>
    <t>5.-8.</t>
  </si>
  <si>
    <t>1.-2.</t>
  </si>
  <si>
    <t>3.-4.</t>
  </si>
  <si>
    <t>5.-6.</t>
  </si>
  <si>
    <t>7.-8.</t>
  </si>
  <si>
    <t>9.-12.</t>
  </si>
  <si>
    <t>PROCHÁZKA Josef ml.</t>
  </si>
  <si>
    <t>9.-10.</t>
  </si>
  <si>
    <t>11.-12.</t>
  </si>
  <si>
    <t>13.-16.</t>
  </si>
  <si>
    <t>13.-14.</t>
  </si>
  <si>
    <t>15.-16.</t>
  </si>
  <si>
    <t>17.-20.</t>
  </si>
  <si>
    <t>17.-18.</t>
  </si>
  <si>
    <t>19.-20.</t>
  </si>
  <si>
    <t>21.-24.</t>
  </si>
  <si>
    <t>21.-22.</t>
  </si>
  <si>
    <t>23.-24.</t>
  </si>
  <si>
    <t>MISTROVSTVÍ ČR 2022 - kat.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</si>
</sst>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charset val="238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charset val="238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117">
    <xf numFmtId="0" fontId="0" fillId="0" borderId="0" xfId="0"/>
    <xf numFmtId="0" fontId="2" fillId="0" borderId="0" xfId="0" applyFont="1"/>
    <xf numFmtId="49" fontId="9" fillId="2" borderId="2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vertical="center" shrinkToFi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left" vertical="center" shrinkToFit="1"/>
    </xf>
    <xf numFmtId="0" fontId="5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textRotation="90"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8" xfId="0" applyFont="1" applyFill="1" applyBorder="1" applyAlignment="1">
      <alignment horizontal="center" textRotation="90"/>
    </xf>
    <xf numFmtId="0" fontId="2" fillId="2" borderId="32" xfId="0" applyFont="1" applyFill="1" applyBorder="1" applyAlignment="1">
      <alignment horizontal="center" textRotation="90"/>
    </xf>
    <xf numFmtId="0" fontId="2" fillId="2" borderId="33" xfId="0" applyFont="1" applyFill="1" applyBorder="1" applyAlignment="1">
      <alignment horizontal="center" textRotation="90"/>
    </xf>
    <xf numFmtId="0" fontId="2" fillId="2" borderId="34" xfId="0" applyFont="1" applyFill="1" applyBorder="1" applyAlignment="1">
      <alignment horizontal="center" textRotation="90"/>
    </xf>
    <xf numFmtId="0" fontId="2" fillId="2" borderId="9" xfId="0" applyFont="1" applyFill="1" applyBorder="1" applyAlignment="1">
      <alignment horizontal="center" textRotation="90"/>
    </xf>
    <xf numFmtId="0" fontId="5" fillId="2" borderId="10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2" fillId="2" borderId="0" xfId="2" applyFill="1" applyAlignment="1">
      <alignment horizontal="right"/>
    </xf>
    <xf numFmtId="0" fontId="2" fillId="2" borderId="0" xfId="2" applyFont="1" applyFill="1" applyAlignment="1">
      <alignment shrinkToFit="1"/>
    </xf>
    <xf numFmtId="0" fontId="2" fillId="2" borderId="0" xfId="2" applyFill="1"/>
    <xf numFmtId="0" fontId="2" fillId="2" borderId="0" xfId="2" applyFill="1" applyAlignment="1">
      <alignment horizontal="left"/>
    </xf>
    <xf numFmtId="0" fontId="2" fillId="2" borderId="0" xfId="2" applyFill="1" applyAlignment="1">
      <alignment shrinkToFit="1"/>
    </xf>
    <xf numFmtId="0" fontId="5" fillId="2" borderId="0" xfId="2" applyFont="1" applyFill="1" applyAlignment="1">
      <alignment shrinkToFit="1"/>
    </xf>
    <xf numFmtId="0" fontId="5" fillId="2" borderId="0" xfId="2" applyFont="1" applyFill="1" applyAlignment="1">
      <alignment horizontal="left" shrinkToFi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9" fillId="2" borderId="4" xfId="0" applyNumberFormat="1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vertical="center"/>
    </xf>
    <xf numFmtId="0" fontId="9" fillId="2" borderId="13" xfId="0" applyNumberFormat="1" applyFont="1" applyFill="1" applyBorder="1" applyAlignment="1">
      <alignment vertical="center" shrinkToFi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14" xfId="0" applyNumberFormat="1" applyFont="1" applyFill="1" applyBorder="1" applyAlignment="1">
      <alignment horizontal="left" vertical="center" shrinkToFit="1"/>
    </xf>
    <xf numFmtId="49" fontId="9" fillId="2" borderId="13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5" fillId="2" borderId="0" xfId="0" applyFont="1" applyFill="1" applyAlignment="1"/>
    <xf numFmtId="0" fontId="5" fillId="2" borderId="0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 shrinkToFit="1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vertical="center" shrinkToFit="1"/>
    </xf>
    <xf numFmtId="0" fontId="8" fillId="2" borderId="17" xfId="0" applyNumberFormat="1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left" vertical="center" shrinkToFit="1"/>
    </xf>
    <xf numFmtId="49" fontId="8" fillId="2" borderId="13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5" fillId="2" borderId="0" xfId="2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 vertical="center"/>
    </xf>
    <xf numFmtId="0" fontId="10" fillId="2" borderId="0" xfId="1" applyFill="1" applyBorder="1" applyAlignment="1">
      <alignment horizontal="right"/>
    </xf>
    <xf numFmtId="0" fontId="10" fillId="2" borderId="0" xfId="1" applyFill="1" applyBorder="1"/>
    <xf numFmtId="0" fontId="10" fillId="2" borderId="0" xfId="1" applyFill="1" applyBorder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35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center"/>
    </xf>
    <xf numFmtId="0" fontId="18" fillId="2" borderId="35" xfId="0" applyFont="1" applyFill="1" applyBorder="1" applyAlignment="1">
      <alignment vertical="center"/>
    </xf>
    <xf numFmtId="0" fontId="18" fillId="2" borderId="35" xfId="0" applyFont="1" applyFill="1" applyBorder="1" applyAlignment="1">
      <alignment horizontal="right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vertical="center"/>
    </xf>
  </cellXfs>
  <cellStyles count="3">
    <cellStyle name="Excel Built-in Normal" xfId="1" xr:uid="{57849BAE-FD49-4117-86FC-A34D55B7D538}"/>
    <cellStyle name="Normální" xfId="0" builtinId="0"/>
    <cellStyle name="Normální 2" xfId="2" xr:uid="{AD1171B4-B07A-420F-A979-5F7E413FC0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C4BA-DAD5-4356-8B6E-41327ABD7A84}">
  <dimension ref="A1:BB34"/>
  <sheetViews>
    <sheetView tabSelected="1" workbookViewId="0">
      <selection activeCell="B12" sqref="B12"/>
    </sheetView>
  </sheetViews>
  <sheetFormatPr defaultColWidth="9.109375" defaultRowHeight="13.2" x14ac:dyDescent="0.25"/>
  <cols>
    <col min="1" max="1" width="3.5546875" style="101" customWidth="1"/>
    <col min="2" max="2" width="19.33203125" style="9" customWidth="1"/>
    <col min="3" max="3" width="3.33203125" style="9" customWidth="1"/>
    <col min="4" max="4" width="0.44140625" style="9" customWidth="1"/>
    <col min="5" max="6" width="3.33203125" style="9" customWidth="1"/>
    <col min="7" max="7" width="0.44140625" style="9" customWidth="1"/>
    <col min="8" max="9" width="3.33203125" style="9" customWidth="1"/>
    <col min="10" max="10" width="0.44140625" style="9" customWidth="1"/>
    <col min="11" max="12" width="3.33203125" style="9" customWidth="1"/>
    <col min="13" max="13" width="0.44140625" style="9" customWidth="1"/>
    <col min="14" max="15" width="3.33203125" style="9" customWidth="1"/>
    <col min="16" max="16" width="0.44140625" style="9" customWidth="1"/>
    <col min="17" max="18" width="3.33203125" style="9" customWidth="1"/>
    <col min="19" max="19" width="0.44140625" style="9" customWidth="1"/>
    <col min="20" max="20" width="3.33203125" style="9" customWidth="1"/>
    <col min="21" max="22" width="3" style="9" customWidth="1"/>
    <col min="23" max="24" width="2.33203125" style="9" customWidth="1"/>
    <col min="25" max="25" width="4.109375" style="9" customWidth="1"/>
    <col min="26" max="26" width="1.109375" style="9" customWidth="1"/>
    <col min="27" max="27" width="4.109375" style="9" customWidth="1"/>
    <col min="28" max="28" width="2.88671875" style="9" customWidth="1"/>
    <col min="29" max="29" width="6" style="9" hidden="1" customWidth="1"/>
    <col min="30" max="48" width="2.6640625" style="9" hidden="1" customWidth="1"/>
    <col min="49" max="53" width="2.6640625" style="9" customWidth="1"/>
    <col min="54" max="16384" width="9.109375" style="9"/>
  </cols>
  <sheetData>
    <row r="1" spans="1:47" s="9" customFormat="1" ht="24.6" x14ac:dyDescent="0.4">
      <c r="A1" s="10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47" s="9" customFormat="1" ht="15.6" x14ac:dyDescent="0.3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47" s="9" customFormat="1" ht="12.75" customHeight="1" thickBot="1" x14ac:dyDescent="0.3">
      <c r="A3" s="10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47" s="9" customFormat="1" ht="52.95" customHeight="1" x14ac:dyDescent="0.25">
      <c r="A4" s="101"/>
      <c r="B4" s="13" t="s">
        <v>49</v>
      </c>
      <c r="C4" s="14" t="str">
        <f>B5</f>
        <v>JUCHELKA Patrik</v>
      </c>
      <c r="D4" s="15"/>
      <c r="E4" s="16"/>
      <c r="F4" s="14" t="str">
        <f>B6</f>
        <v>HRON Jan</v>
      </c>
      <c r="G4" s="15"/>
      <c r="H4" s="16"/>
      <c r="I4" s="14" t="str">
        <f>B7</f>
        <v>KOVÁŘ Roman</v>
      </c>
      <c r="J4" s="15"/>
      <c r="K4" s="16"/>
      <c r="L4" s="14" t="str">
        <f>B8</f>
        <v>OŠLEJŠEK Jakub</v>
      </c>
      <c r="M4" s="15"/>
      <c r="N4" s="16"/>
      <c r="O4" s="14" t="str">
        <f>B9</f>
        <v>KAŇA Simon</v>
      </c>
      <c r="P4" s="15"/>
      <c r="Q4" s="16"/>
      <c r="R4" s="14" t="str">
        <f>B10</f>
        <v>LOUČKA Matouš</v>
      </c>
      <c r="S4" s="15"/>
      <c r="T4" s="16"/>
      <c r="U4" s="19" t="s">
        <v>1</v>
      </c>
      <c r="V4" s="20" t="s">
        <v>2</v>
      </c>
      <c r="W4" s="20" t="s">
        <v>3</v>
      </c>
      <c r="X4" s="21" t="s">
        <v>4</v>
      </c>
      <c r="Y4" s="22" t="s">
        <v>8</v>
      </c>
      <c r="Z4" s="23"/>
      <c r="AA4" s="24"/>
      <c r="AB4" s="25" t="s">
        <v>5</v>
      </c>
    </row>
    <row r="5" spans="1:47" s="9" customFormat="1" ht="13.8" customHeight="1" x14ac:dyDescent="0.25">
      <c r="A5" s="102" t="s">
        <v>83</v>
      </c>
      <c r="B5" s="26" t="s">
        <v>50</v>
      </c>
      <c r="C5" s="84"/>
      <c r="D5" s="85" t="s">
        <v>6</v>
      </c>
      <c r="E5" s="86"/>
      <c r="F5" s="87">
        <v>6</v>
      </c>
      <c r="G5" s="88" t="s">
        <v>7</v>
      </c>
      <c r="H5" s="89">
        <v>2</v>
      </c>
      <c r="I5" s="87">
        <v>3</v>
      </c>
      <c r="J5" s="88" t="s">
        <v>7</v>
      </c>
      <c r="K5" s="89">
        <v>1</v>
      </c>
      <c r="L5" s="87">
        <v>12</v>
      </c>
      <c r="M5" s="88" t="s">
        <v>7</v>
      </c>
      <c r="N5" s="89">
        <v>8</v>
      </c>
      <c r="O5" s="87">
        <v>0</v>
      </c>
      <c r="P5" s="88" t="s">
        <v>7</v>
      </c>
      <c r="Q5" s="89">
        <v>0</v>
      </c>
      <c r="R5" s="87">
        <v>2</v>
      </c>
      <c r="S5" s="88" t="s">
        <v>7</v>
      </c>
      <c r="T5" s="89">
        <v>0</v>
      </c>
      <c r="U5" s="27">
        <f t="shared" ref="U5:U10" si="0">SUM(AD5:AU5)</f>
        <v>5</v>
      </c>
      <c r="V5" s="28">
        <f t="shared" ref="V5:X10" si="1">AD5+AG5+AJ5+AM5+AP5+AS5</f>
        <v>4</v>
      </c>
      <c r="W5" s="28">
        <f t="shared" si="1"/>
        <v>1</v>
      </c>
      <c r="X5" s="29">
        <f t="shared" si="1"/>
        <v>0</v>
      </c>
      <c r="Y5" s="90">
        <f>C5+F5+I5+L5+O5+R5</f>
        <v>23</v>
      </c>
      <c r="Z5" s="91" t="s">
        <v>7</v>
      </c>
      <c r="AA5" s="29">
        <f>E5+H5+K5+N5+Q5+T5</f>
        <v>11</v>
      </c>
      <c r="AB5" s="32">
        <f t="shared" ref="AB5:AB10" si="2">(V5*3)+W5</f>
        <v>13</v>
      </c>
      <c r="AD5" s="53"/>
      <c r="AE5" s="54"/>
      <c r="AF5" s="55"/>
      <c r="AG5" s="53">
        <f>IF(F5&gt;H5,1,0)</f>
        <v>1</v>
      </c>
      <c r="AH5" s="54">
        <f>IF(F5="",0,IF(F5=H5,1,0))</f>
        <v>0</v>
      </c>
      <c r="AI5" s="55">
        <f>IF(F5&lt;H5,1,0)</f>
        <v>0</v>
      </c>
      <c r="AJ5" s="53">
        <f>IF(I5&gt;K5,1,0)</f>
        <v>1</v>
      </c>
      <c r="AK5" s="54">
        <f>IF(I5="",0,IF(I5=K5,1,0))</f>
        <v>0</v>
      </c>
      <c r="AL5" s="55">
        <f>IF(I5&lt;K5,1,0)</f>
        <v>0</v>
      </c>
      <c r="AM5" s="53">
        <f>IF(L5&gt;N5,1,0)</f>
        <v>1</v>
      </c>
      <c r="AN5" s="54">
        <f>IF(L5="",0,IF(L5=N5,1,0))</f>
        <v>0</v>
      </c>
      <c r="AO5" s="55">
        <f>IF(L5&lt;N5,1,0)</f>
        <v>0</v>
      </c>
      <c r="AP5" s="53">
        <f>IF(O5&gt;Q5,1,0)</f>
        <v>0</v>
      </c>
      <c r="AQ5" s="54">
        <f>IF(O5="",0,IF(O5=Q5,1,0))</f>
        <v>1</v>
      </c>
      <c r="AR5" s="55">
        <f>IF(O5&lt;Q5,1,0)</f>
        <v>0</v>
      </c>
      <c r="AS5" s="53">
        <f>IF(R5&gt;T5,1,0)</f>
        <v>1</v>
      </c>
      <c r="AT5" s="54">
        <f>IF(R5="",0,IF(R5=T5,1,0))</f>
        <v>0</v>
      </c>
      <c r="AU5" s="55">
        <f>IF(R5&lt;T5,1,0)</f>
        <v>0</v>
      </c>
    </row>
    <row r="6" spans="1:47" s="9" customFormat="1" ht="13.8" customHeight="1" x14ac:dyDescent="0.25">
      <c r="A6" s="102" t="s">
        <v>88</v>
      </c>
      <c r="B6" s="33" t="s">
        <v>20</v>
      </c>
      <c r="C6" s="87">
        <v>2</v>
      </c>
      <c r="D6" s="88" t="s">
        <v>7</v>
      </c>
      <c r="E6" s="89">
        <v>6</v>
      </c>
      <c r="F6" s="84"/>
      <c r="G6" s="85" t="s">
        <v>6</v>
      </c>
      <c r="H6" s="86"/>
      <c r="I6" s="87">
        <v>7</v>
      </c>
      <c r="J6" s="88" t="s">
        <v>7</v>
      </c>
      <c r="K6" s="89">
        <v>2</v>
      </c>
      <c r="L6" s="87">
        <v>4</v>
      </c>
      <c r="M6" s="88" t="s">
        <v>7</v>
      </c>
      <c r="N6" s="89">
        <v>6</v>
      </c>
      <c r="O6" s="87">
        <v>4</v>
      </c>
      <c r="P6" s="88" t="s">
        <v>7</v>
      </c>
      <c r="Q6" s="89">
        <v>6</v>
      </c>
      <c r="R6" s="87">
        <v>1</v>
      </c>
      <c r="S6" s="88" t="s">
        <v>7</v>
      </c>
      <c r="T6" s="89">
        <v>1</v>
      </c>
      <c r="U6" s="27">
        <f t="shared" si="0"/>
        <v>5</v>
      </c>
      <c r="V6" s="28">
        <f t="shared" si="1"/>
        <v>1</v>
      </c>
      <c r="W6" s="28">
        <f t="shared" si="1"/>
        <v>1</v>
      </c>
      <c r="X6" s="29">
        <f t="shared" si="1"/>
        <v>3</v>
      </c>
      <c r="Y6" s="90">
        <f>C6+F6+I6+L6+O6+R6</f>
        <v>18</v>
      </c>
      <c r="Z6" s="91" t="s">
        <v>7</v>
      </c>
      <c r="AA6" s="29">
        <f>E6+H6+K6+N6+Q6+T6</f>
        <v>21</v>
      </c>
      <c r="AB6" s="32">
        <f t="shared" si="2"/>
        <v>4</v>
      </c>
      <c r="AD6" s="53">
        <f>IF(C6&gt;E6,1,0)</f>
        <v>0</v>
      </c>
      <c r="AE6" s="54">
        <f>IF(C6="",0,IF(C6=E6,1,0))</f>
        <v>0</v>
      </c>
      <c r="AF6" s="55">
        <f>IF(C6&lt;E6,1,0)</f>
        <v>1</v>
      </c>
      <c r="AG6" s="53"/>
      <c r="AH6" s="54"/>
      <c r="AI6" s="55"/>
      <c r="AJ6" s="53">
        <f>IF(I6&gt;K6,1,0)</f>
        <v>1</v>
      </c>
      <c r="AK6" s="54">
        <f>IF(I6="",0,IF(I6=K6,1,0))</f>
        <v>0</v>
      </c>
      <c r="AL6" s="55">
        <f>IF(I6&lt;K6,1,0)</f>
        <v>0</v>
      </c>
      <c r="AM6" s="53">
        <f>IF(L6&gt;N6,1,0)</f>
        <v>0</v>
      </c>
      <c r="AN6" s="54">
        <f>IF(L6="",0,IF(L6=N6,1,0))</f>
        <v>0</v>
      </c>
      <c r="AO6" s="55">
        <f>IF(L6&lt;N6,1,0)</f>
        <v>1</v>
      </c>
      <c r="AP6" s="53">
        <f>IF(O6&gt;Q6,1,0)</f>
        <v>0</v>
      </c>
      <c r="AQ6" s="54">
        <f>IF(O6="",0,IF(O6=Q6,1,0))</f>
        <v>0</v>
      </c>
      <c r="AR6" s="55">
        <f>IF(O6&lt;Q6,1,0)</f>
        <v>1</v>
      </c>
      <c r="AS6" s="53">
        <f>IF(R6&gt;T6,1,0)</f>
        <v>0</v>
      </c>
      <c r="AT6" s="54">
        <f>IF(R6="",0,IF(R6=T6,1,0))</f>
        <v>1</v>
      </c>
      <c r="AU6" s="55">
        <f>IF(R6&lt;T6,1,0)</f>
        <v>0</v>
      </c>
    </row>
    <row r="7" spans="1:47" s="9" customFormat="1" ht="13.8" customHeight="1" x14ac:dyDescent="0.25">
      <c r="A7" s="102" t="s">
        <v>89</v>
      </c>
      <c r="B7" s="33" t="s">
        <v>51</v>
      </c>
      <c r="C7" s="87">
        <v>1</v>
      </c>
      <c r="D7" s="88" t="s">
        <v>7</v>
      </c>
      <c r="E7" s="89">
        <v>3</v>
      </c>
      <c r="F7" s="87">
        <v>2</v>
      </c>
      <c r="G7" s="88" t="s">
        <v>7</v>
      </c>
      <c r="H7" s="89">
        <v>7</v>
      </c>
      <c r="I7" s="84"/>
      <c r="J7" s="85" t="s">
        <v>6</v>
      </c>
      <c r="K7" s="86"/>
      <c r="L7" s="87">
        <v>0</v>
      </c>
      <c r="M7" s="88" t="s">
        <v>7</v>
      </c>
      <c r="N7" s="89">
        <v>6</v>
      </c>
      <c r="O7" s="87">
        <v>1</v>
      </c>
      <c r="P7" s="88" t="s">
        <v>7</v>
      </c>
      <c r="Q7" s="89">
        <v>4</v>
      </c>
      <c r="R7" s="87">
        <v>3</v>
      </c>
      <c r="S7" s="88" t="s">
        <v>7</v>
      </c>
      <c r="T7" s="89">
        <v>4</v>
      </c>
      <c r="U7" s="27">
        <f t="shared" si="0"/>
        <v>5</v>
      </c>
      <c r="V7" s="28">
        <f t="shared" si="1"/>
        <v>0</v>
      </c>
      <c r="W7" s="28">
        <f t="shared" si="1"/>
        <v>0</v>
      </c>
      <c r="X7" s="29">
        <f t="shared" si="1"/>
        <v>5</v>
      </c>
      <c r="Y7" s="90">
        <f>C7+F7+I7+L7+O7+R7</f>
        <v>7</v>
      </c>
      <c r="Z7" s="91" t="s">
        <v>7</v>
      </c>
      <c r="AA7" s="29">
        <f>E7+H7+K7+N7+Q7+T7</f>
        <v>24</v>
      </c>
      <c r="AB7" s="32">
        <f t="shared" si="2"/>
        <v>0</v>
      </c>
      <c r="AD7" s="53">
        <f>IF(C7&gt;E7,1,0)</f>
        <v>0</v>
      </c>
      <c r="AE7" s="54">
        <f>IF(C7="",0,IF(C7=E7,1,0))</f>
        <v>0</v>
      </c>
      <c r="AF7" s="55">
        <f>IF(C7&lt;E7,1,0)</f>
        <v>1</v>
      </c>
      <c r="AG7" s="53">
        <f>IF(F7&gt;H7,1,0)</f>
        <v>0</v>
      </c>
      <c r="AH7" s="54">
        <f>IF(F7="",0,IF(F7=H7,1,0))</f>
        <v>0</v>
      </c>
      <c r="AI7" s="55">
        <f>IF(F7&lt;H7,1,0)</f>
        <v>1</v>
      </c>
      <c r="AJ7" s="53"/>
      <c r="AK7" s="54"/>
      <c r="AL7" s="55"/>
      <c r="AM7" s="53">
        <f>IF(L7&gt;N7,1,0)</f>
        <v>0</v>
      </c>
      <c r="AN7" s="54">
        <f>IF(L7="",0,IF(L7=N7,1,0))</f>
        <v>0</v>
      </c>
      <c r="AO7" s="55">
        <f>IF(L7&lt;N7,1,0)</f>
        <v>1</v>
      </c>
      <c r="AP7" s="53">
        <f>IF(O7&gt;Q7,1,0)</f>
        <v>0</v>
      </c>
      <c r="AQ7" s="54">
        <f>IF(O7="",0,IF(O7=Q7,1,0))</f>
        <v>0</v>
      </c>
      <c r="AR7" s="55">
        <f>IF(O7&lt;Q7,1,0)</f>
        <v>1</v>
      </c>
      <c r="AS7" s="53">
        <f>IF(R7&gt;T7,1,0)</f>
        <v>0</v>
      </c>
      <c r="AT7" s="54">
        <f>IF(R7="",0,IF(R7=T7,1,0))</f>
        <v>0</v>
      </c>
      <c r="AU7" s="55">
        <f>IF(R7&lt;T7,1,0)</f>
        <v>1</v>
      </c>
    </row>
    <row r="8" spans="1:47" s="9" customFormat="1" ht="13.8" customHeight="1" x14ac:dyDescent="0.25">
      <c r="A8" s="102" t="s">
        <v>87</v>
      </c>
      <c r="B8" s="33" t="s">
        <v>52</v>
      </c>
      <c r="C8" s="87">
        <v>8</v>
      </c>
      <c r="D8" s="88" t="s">
        <v>7</v>
      </c>
      <c r="E8" s="89">
        <v>12</v>
      </c>
      <c r="F8" s="87">
        <v>6</v>
      </c>
      <c r="G8" s="88" t="s">
        <v>7</v>
      </c>
      <c r="H8" s="89">
        <v>4</v>
      </c>
      <c r="I8" s="87">
        <v>6</v>
      </c>
      <c r="J8" s="88" t="s">
        <v>7</v>
      </c>
      <c r="K8" s="89">
        <v>0</v>
      </c>
      <c r="L8" s="84"/>
      <c r="M8" s="85" t="s">
        <v>6</v>
      </c>
      <c r="N8" s="86"/>
      <c r="O8" s="87">
        <v>0</v>
      </c>
      <c r="P8" s="88" t="s">
        <v>7</v>
      </c>
      <c r="Q8" s="89">
        <v>0</v>
      </c>
      <c r="R8" s="87">
        <v>1</v>
      </c>
      <c r="S8" s="88" t="s">
        <v>7</v>
      </c>
      <c r="T8" s="89">
        <v>4</v>
      </c>
      <c r="U8" s="27">
        <f t="shared" si="0"/>
        <v>5</v>
      </c>
      <c r="V8" s="28">
        <f t="shared" si="1"/>
        <v>2</v>
      </c>
      <c r="W8" s="28">
        <f t="shared" si="1"/>
        <v>1</v>
      </c>
      <c r="X8" s="29">
        <f t="shared" si="1"/>
        <v>2</v>
      </c>
      <c r="Y8" s="90">
        <f>C8+F8+I8+L8+O8+R8</f>
        <v>21</v>
      </c>
      <c r="Z8" s="91" t="s">
        <v>7</v>
      </c>
      <c r="AA8" s="29">
        <f>E8+H8+K8+N8+Q8+T8</f>
        <v>20</v>
      </c>
      <c r="AB8" s="32">
        <f t="shared" si="2"/>
        <v>7</v>
      </c>
      <c r="AD8" s="53">
        <f>IF(C8&gt;E8,1,0)</f>
        <v>0</v>
      </c>
      <c r="AE8" s="54">
        <f>IF(C8="",0,IF(C8=E8,1,0))</f>
        <v>0</v>
      </c>
      <c r="AF8" s="55">
        <f>IF(C8&lt;E8,1,0)</f>
        <v>1</v>
      </c>
      <c r="AG8" s="53">
        <f>IF(F8&gt;H8,1,0)</f>
        <v>1</v>
      </c>
      <c r="AH8" s="54">
        <f>IF(F8="",0,IF(F8=H8,1,0))</f>
        <v>0</v>
      </c>
      <c r="AI8" s="55">
        <f>IF(F8&lt;H8,1,0)</f>
        <v>0</v>
      </c>
      <c r="AJ8" s="53">
        <f>IF(I8&gt;K8,1,0)</f>
        <v>1</v>
      </c>
      <c r="AK8" s="54">
        <f>IF(I8="",0,IF(I8=K8,1,0))</f>
        <v>0</v>
      </c>
      <c r="AL8" s="55">
        <f>IF(I8&lt;K8,1,0)</f>
        <v>0</v>
      </c>
      <c r="AM8" s="53"/>
      <c r="AN8" s="54"/>
      <c r="AO8" s="55"/>
      <c r="AP8" s="53">
        <f>IF(O8&gt;Q8,1,0)</f>
        <v>0</v>
      </c>
      <c r="AQ8" s="54">
        <f>IF(O8="",0,IF(O8=Q8,1,0))</f>
        <v>1</v>
      </c>
      <c r="AR8" s="55">
        <f>IF(O8&lt;Q8,1,0)</f>
        <v>0</v>
      </c>
      <c r="AS8" s="53">
        <f>IF(R8&gt;T8,1,0)</f>
        <v>0</v>
      </c>
      <c r="AT8" s="54">
        <f>IF(R8="",0,IF(R8=T8,1,0))</f>
        <v>0</v>
      </c>
      <c r="AU8" s="55">
        <f>IF(R8&lt;T8,1,0)</f>
        <v>1</v>
      </c>
    </row>
    <row r="9" spans="1:47" s="9" customFormat="1" ht="13.8" customHeight="1" x14ac:dyDescent="0.25">
      <c r="A9" s="102" t="s">
        <v>85</v>
      </c>
      <c r="B9" s="33" t="s">
        <v>53</v>
      </c>
      <c r="C9" s="87">
        <v>0</v>
      </c>
      <c r="D9" s="88" t="s">
        <v>7</v>
      </c>
      <c r="E9" s="89">
        <v>0</v>
      </c>
      <c r="F9" s="87">
        <v>6</v>
      </c>
      <c r="G9" s="88" t="s">
        <v>7</v>
      </c>
      <c r="H9" s="89">
        <v>4</v>
      </c>
      <c r="I9" s="87">
        <v>4</v>
      </c>
      <c r="J9" s="88" t="s">
        <v>7</v>
      </c>
      <c r="K9" s="89">
        <v>1</v>
      </c>
      <c r="L9" s="87">
        <v>0</v>
      </c>
      <c r="M9" s="88" t="s">
        <v>7</v>
      </c>
      <c r="N9" s="89">
        <v>0</v>
      </c>
      <c r="O9" s="84"/>
      <c r="P9" s="85" t="s">
        <v>6</v>
      </c>
      <c r="Q9" s="86"/>
      <c r="R9" s="87">
        <v>0</v>
      </c>
      <c r="S9" s="88" t="s">
        <v>7</v>
      </c>
      <c r="T9" s="89">
        <v>0</v>
      </c>
      <c r="U9" s="27">
        <f t="shared" si="0"/>
        <v>5</v>
      </c>
      <c r="V9" s="28">
        <f t="shared" si="1"/>
        <v>2</v>
      </c>
      <c r="W9" s="28">
        <f t="shared" si="1"/>
        <v>3</v>
      </c>
      <c r="X9" s="29">
        <f t="shared" si="1"/>
        <v>0</v>
      </c>
      <c r="Y9" s="90">
        <f>C9+F9+I9+L9+O9+R9</f>
        <v>10</v>
      </c>
      <c r="Z9" s="91" t="s">
        <v>7</v>
      </c>
      <c r="AA9" s="29">
        <f>E9+H9+K9+N9+Q9+T9</f>
        <v>5</v>
      </c>
      <c r="AB9" s="32">
        <f t="shared" si="2"/>
        <v>9</v>
      </c>
      <c r="AD9" s="53">
        <f>IF(C9&gt;E9,1,0)</f>
        <v>0</v>
      </c>
      <c r="AE9" s="54">
        <f>IF(C9="",0,IF(C9=E9,1,0))</f>
        <v>1</v>
      </c>
      <c r="AF9" s="55">
        <f>IF(C9&lt;E9,1,0)</f>
        <v>0</v>
      </c>
      <c r="AG9" s="53">
        <f>IF(F9&gt;H9,1,0)</f>
        <v>1</v>
      </c>
      <c r="AH9" s="54">
        <f>IF(F9="",0,IF(F9=H9,1,0))</f>
        <v>0</v>
      </c>
      <c r="AI9" s="55">
        <f>IF(F9&lt;H9,1,0)</f>
        <v>0</v>
      </c>
      <c r="AJ9" s="53">
        <f>IF(I9&gt;K9,1,0)</f>
        <v>1</v>
      </c>
      <c r="AK9" s="54">
        <f>IF(I9="",0,IF(I9=K9,1,0))</f>
        <v>0</v>
      </c>
      <c r="AL9" s="55">
        <f>IF(I9&lt;K9,1,0)</f>
        <v>0</v>
      </c>
      <c r="AM9" s="53">
        <f>IF(L9&gt;N9,1,0)</f>
        <v>0</v>
      </c>
      <c r="AN9" s="54">
        <f>IF(L9="",0,IF(L9=N9,1,0))</f>
        <v>1</v>
      </c>
      <c r="AO9" s="55">
        <f>IF(L9&lt;N9,1,0)</f>
        <v>0</v>
      </c>
      <c r="AP9" s="53"/>
      <c r="AQ9" s="54"/>
      <c r="AR9" s="55"/>
      <c r="AS9" s="53">
        <f>IF(R9&gt;T9,1,0)</f>
        <v>0</v>
      </c>
      <c r="AT9" s="54">
        <f>IF(R9="",0,IF(R9=T9,1,0))</f>
        <v>1</v>
      </c>
      <c r="AU9" s="55">
        <f>IF(R9&lt;T9,1,0)</f>
        <v>0</v>
      </c>
    </row>
    <row r="10" spans="1:47" s="9" customFormat="1" ht="13.8" customHeight="1" thickBot="1" x14ac:dyDescent="0.3">
      <c r="A10" s="102" t="s">
        <v>86</v>
      </c>
      <c r="B10" s="56" t="s">
        <v>54</v>
      </c>
      <c r="C10" s="94">
        <v>0</v>
      </c>
      <c r="D10" s="95" t="s">
        <v>7</v>
      </c>
      <c r="E10" s="96">
        <v>2</v>
      </c>
      <c r="F10" s="94">
        <v>1</v>
      </c>
      <c r="G10" s="95" t="s">
        <v>7</v>
      </c>
      <c r="H10" s="96">
        <v>1</v>
      </c>
      <c r="I10" s="94">
        <v>4</v>
      </c>
      <c r="J10" s="95" t="s">
        <v>7</v>
      </c>
      <c r="K10" s="96">
        <v>3</v>
      </c>
      <c r="L10" s="94">
        <v>4</v>
      </c>
      <c r="M10" s="95" t="s">
        <v>7</v>
      </c>
      <c r="N10" s="96">
        <v>1</v>
      </c>
      <c r="O10" s="94">
        <v>0</v>
      </c>
      <c r="P10" s="95" t="s">
        <v>7</v>
      </c>
      <c r="Q10" s="96">
        <v>0</v>
      </c>
      <c r="R10" s="97"/>
      <c r="S10" s="98" t="s">
        <v>6</v>
      </c>
      <c r="T10" s="99"/>
      <c r="U10" s="63">
        <f t="shared" si="0"/>
        <v>5</v>
      </c>
      <c r="V10" s="64">
        <f t="shared" si="1"/>
        <v>2</v>
      </c>
      <c r="W10" s="64">
        <f t="shared" si="1"/>
        <v>2</v>
      </c>
      <c r="X10" s="65">
        <f t="shared" si="1"/>
        <v>1</v>
      </c>
      <c r="Y10" s="92">
        <f>C10+F10+I10+L10+O10+R10</f>
        <v>9</v>
      </c>
      <c r="Z10" s="93" t="s">
        <v>7</v>
      </c>
      <c r="AA10" s="65">
        <f>E10+H10+K10+N10+Q10+T10</f>
        <v>7</v>
      </c>
      <c r="AB10" s="66">
        <f t="shared" si="2"/>
        <v>8</v>
      </c>
      <c r="AD10" s="53">
        <f>IF(C10&gt;E10,1,0)</f>
        <v>0</v>
      </c>
      <c r="AE10" s="54">
        <f>IF(C10="",0,IF(C10=E10,1,0))</f>
        <v>0</v>
      </c>
      <c r="AF10" s="55">
        <f>IF(C10&lt;E10,1,0)</f>
        <v>1</v>
      </c>
      <c r="AG10" s="53">
        <f>IF(F10&gt;H10,1,0)</f>
        <v>0</v>
      </c>
      <c r="AH10" s="54">
        <f>IF(F10="",0,IF(F10=H10,1,0))</f>
        <v>1</v>
      </c>
      <c r="AI10" s="55">
        <f>IF(F10&lt;H10,1,0)</f>
        <v>0</v>
      </c>
      <c r="AJ10" s="53">
        <f>IF(I10&gt;K10,1,0)</f>
        <v>1</v>
      </c>
      <c r="AK10" s="54">
        <f>IF(I10="",0,IF(I10=K10,1,0))</f>
        <v>0</v>
      </c>
      <c r="AL10" s="55">
        <f>IF(I10&lt;K10,1,0)</f>
        <v>0</v>
      </c>
      <c r="AM10" s="53">
        <f>IF(L10&gt;N10,1,0)</f>
        <v>1</v>
      </c>
      <c r="AN10" s="54">
        <f>IF(L10="",0,IF(L10=N10,1,0))</f>
        <v>0</v>
      </c>
      <c r="AO10" s="55">
        <f>IF(L10&lt;N10,1,0)</f>
        <v>0</v>
      </c>
      <c r="AP10" s="53">
        <f>IF(O10&gt;Q10,1,0)</f>
        <v>0</v>
      </c>
      <c r="AQ10" s="54">
        <f>IF(O10="",0,IF(O10=Q10,1,0))</f>
        <v>1</v>
      </c>
      <c r="AR10" s="55">
        <f>IF(O10&lt;Q10,1,0)</f>
        <v>0</v>
      </c>
      <c r="AS10" s="53"/>
      <c r="AT10" s="54"/>
      <c r="AU10" s="55"/>
    </row>
    <row r="11" spans="1:47" s="9" customFormat="1" ht="31.05" customHeight="1" thickBot="1" x14ac:dyDescent="0.3">
      <c r="A11" s="101"/>
    </row>
    <row r="12" spans="1:47" s="9" customFormat="1" ht="52.95" customHeight="1" x14ac:dyDescent="0.25">
      <c r="A12" s="101"/>
      <c r="B12" s="13" t="s">
        <v>55</v>
      </c>
      <c r="C12" s="14" t="str">
        <f>B13</f>
        <v>VRÁNA Martin</v>
      </c>
      <c r="D12" s="15"/>
      <c r="E12" s="16"/>
      <c r="F12" s="14" t="str">
        <f>B14</f>
        <v>NEŠPOR Pavel</v>
      </c>
      <c r="G12" s="15"/>
      <c r="H12" s="16"/>
      <c r="I12" s="14" t="str">
        <f>B15</f>
        <v>BRAUNER Vojtěch</v>
      </c>
      <c r="J12" s="15"/>
      <c r="K12" s="16"/>
      <c r="L12" s="14" t="str">
        <f>B16</f>
        <v>DUCHOŇ Michal</v>
      </c>
      <c r="M12" s="15"/>
      <c r="N12" s="16"/>
      <c r="O12" s="14" t="str">
        <f>B17</f>
        <v>LUDVÍK Vojtěch</v>
      </c>
      <c r="P12" s="15"/>
      <c r="Q12" s="16"/>
      <c r="R12" s="14" t="str">
        <f>B18</f>
        <v>ŘEHOŘ Jakub</v>
      </c>
      <c r="S12" s="15"/>
      <c r="T12" s="16"/>
      <c r="U12" s="19" t="s">
        <v>1</v>
      </c>
      <c r="V12" s="20" t="s">
        <v>2</v>
      </c>
      <c r="W12" s="20" t="s">
        <v>3</v>
      </c>
      <c r="X12" s="21" t="s">
        <v>4</v>
      </c>
      <c r="Y12" s="22" t="s">
        <v>8</v>
      </c>
      <c r="Z12" s="23"/>
      <c r="AA12" s="24"/>
      <c r="AB12" s="25" t="s">
        <v>5</v>
      </c>
    </row>
    <row r="13" spans="1:47" s="9" customFormat="1" ht="13.8" x14ac:dyDescent="0.25">
      <c r="A13" s="101" t="s">
        <v>83</v>
      </c>
      <c r="B13" s="26" t="s">
        <v>56</v>
      </c>
      <c r="C13" s="84"/>
      <c r="D13" s="85" t="s">
        <v>6</v>
      </c>
      <c r="E13" s="86"/>
      <c r="F13" s="87">
        <v>4</v>
      </c>
      <c r="G13" s="88" t="s">
        <v>7</v>
      </c>
      <c r="H13" s="89">
        <v>2</v>
      </c>
      <c r="I13" s="87">
        <v>3</v>
      </c>
      <c r="J13" s="88" t="s">
        <v>7</v>
      </c>
      <c r="K13" s="89">
        <v>2</v>
      </c>
      <c r="L13" s="87">
        <v>8</v>
      </c>
      <c r="M13" s="88" t="s">
        <v>7</v>
      </c>
      <c r="N13" s="89">
        <v>0</v>
      </c>
      <c r="O13" s="87">
        <v>1</v>
      </c>
      <c r="P13" s="88" t="s">
        <v>7</v>
      </c>
      <c r="Q13" s="89">
        <v>2</v>
      </c>
      <c r="R13" s="87">
        <v>1</v>
      </c>
      <c r="S13" s="88" t="s">
        <v>7</v>
      </c>
      <c r="T13" s="89">
        <v>0</v>
      </c>
      <c r="U13" s="27">
        <v>5</v>
      </c>
      <c r="V13" s="28">
        <v>4</v>
      </c>
      <c r="W13" s="28">
        <v>0</v>
      </c>
      <c r="X13" s="29">
        <v>1</v>
      </c>
      <c r="Y13" s="90">
        <v>17</v>
      </c>
      <c r="Z13" s="91" t="s">
        <v>7</v>
      </c>
      <c r="AA13" s="29">
        <v>6</v>
      </c>
      <c r="AB13" s="32">
        <v>12</v>
      </c>
    </row>
    <row r="14" spans="1:47" s="9" customFormat="1" ht="13.8" x14ac:dyDescent="0.25">
      <c r="A14" s="101" t="s">
        <v>87</v>
      </c>
      <c r="B14" s="33" t="s">
        <v>57</v>
      </c>
      <c r="C14" s="87">
        <v>2</v>
      </c>
      <c r="D14" s="88" t="s">
        <v>7</v>
      </c>
      <c r="E14" s="89">
        <v>4</v>
      </c>
      <c r="F14" s="84"/>
      <c r="G14" s="85" t="s">
        <v>6</v>
      </c>
      <c r="H14" s="86"/>
      <c r="I14" s="87">
        <v>4</v>
      </c>
      <c r="J14" s="88" t="s">
        <v>7</v>
      </c>
      <c r="K14" s="89">
        <v>5</v>
      </c>
      <c r="L14" s="87">
        <v>2</v>
      </c>
      <c r="M14" s="88" t="s">
        <v>7</v>
      </c>
      <c r="N14" s="89">
        <v>0</v>
      </c>
      <c r="O14" s="87">
        <v>1</v>
      </c>
      <c r="P14" s="88" t="s">
        <v>7</v>
      </c>
      <c r="Q14" s="89">
        <v>1</v>
      </c>
      <c r="R14" s="87">
        <v>2</v>
      </c>
      <c r="S14" s="88" t="s">
        <v>7</v>
      </c>
      <c r="T14" s="89">
        <v>1</v>
      </c>
      <c r="U14" s="27">
        <v>5</v>
      </c>
      <c r="V14" s="28">
        <v>2</v>
      </c>
      <c r="W14" s="28">
        <v>1</v>
      </c>
      <c r="X14" s="29">
        <v>2</v>
      </c>
      <c r="Y14" s="90">
        <v>11</v>
      </c>
      <c r="Z14" s="91" t="s">
        <v>7</v>
      </c>
      <c r="AA14" s="29">
        <v>11</v>
      </c>
      <c r="AB14" s="32">
        <v>7</v>
      </c>
    </row>
    <row r="15" spans="1:47" s="9" customFormat="1" ht="13.8" x14ac:dyDescent="0.25">
      <c r="A15" s="101" t="s">
        <v>85</v>
      </c>
      <c r="B15" s="33" t="s">
        <v>18</v>
      </c>
      <c r="C15" s="87">
        <v>2</v>
      </c>
      <c r="D15" s="88" t="s">
        <v>7</v>
      </c>
      <c r="E15" s="89">
        <v>3</v>
      </c>
      <c r="F15" s="87">
        <v>5</v>
      </c>
      <c r="G15" s="88" t="s">
        <v>7</v>
      </c>
      <c r="H15" s="89">
        <v>4</v>
      </c>
      <c r="I15" s="84"/>
      <c r="J15" s="85" t="s">
        <v>6</v>
      </c>
      <c r="K15" s="86"/>
      <c r="L15" s="87">
        <v>3</v>
      </c>
      <c r="M15" s="88" t="s">
        <v>7</v>
      </c>
      <c r="N15" s="89">
        <v>1</v>
      </c>
      <c r="O15" s="87">
        <v>8</v>
      </c>
      <c r="P15" s="88" t="s">
        <v>7</v>
      </c>
      <c r="Q15" s="89">
        <v>2</v>
      </c>
      <c r="R15" s="87">
        <v>2</v>
      </c>
      <c r="S15" s="88" t="s">
        <v>7</v>
      </c>
      <c r="T15" s="89">
        <v>0</v>
      </c>
      <c r="U15" s="27">
        <v>5</v>
      </c>
      <c r="V15" s="28">
        <v>4</v>
      </c>
      <c r="W15" s="28">
        <v>0</v>
      </c>
      <c r="X15" s="29">
        <v>1</v>
      </c>
      <c r="Y15" s="90">
        <v>20</v>
      </c>
      <c r="Z15" s="91" t="s">
        <v>7</v>
      </c>
      <c r="AA15" s="29">
        <v>10</v>
      </c>
      <c r="AB15" s="32">
        <v>12</v>
      </c>
    </row>
    <row r="16" spans="1:47" s="9" customFormat="1" ht="13.8" x14ac:dyDescent="0.25">
      <c r="A16" s="101" t="s">
        <v>89</v>
      </c>
      <c r="B16" s="33" t="s">
        <v>58</v>
      </c>
      <c r="C16" s="87">
        <v>0</v>
      </c>
      <c r="D16" s="88" t="s">
        <v>7</v>
      </c>
      <c r="E16" s="89">
        <v>8</v>
      </c>
      <c r="F16" s="87">
        <v>0</v>
      </c>
      <c r="G16" s="88" t="s">
        <v>7</v>
      </c>
      <c r="H16" s="89">
        <v>2</v>
      </c>
      <c r="I16" s="87">
        <v>1</v>
      </c>
      <c r="J16" s="88" t="s">
        <v>7</v>
      </c>
      <c r="K16" s="89">
        <v>3</v>
      </c>
      <c r="L16" s="84"/>
      <c r="M16" s="85" t="s">
        <v>6</v>
      </c>
      <c r="N16" s="86"/>
      <c r="O16" s="87">
        <v>1</v>
      </c>
      <c r="P16" s="88" t="s">
        <v>7</v>
      </c>
      <c r="Q16" s="89">
        <v>6</v>
      </c>
      <c r="R16" s="87">
        <v>2</v>
      </c>
      <c r="S16" s="88" t="s">
        <v>7</v>
      </c>
      <c r="T16" s="89">
        <v>4</v>
      </c>
      <c r="U16" s="27">
        <v>5</v>
      </c>
      <c r="V16" s="28">
        <v>0</v>
      </c>
      <c r="W16" s="28">
        <v>0</v>
      </c>
      <c r="X16" s="29">
        <v>5</v>
      </c>
      <c r="Y16" s="90">
        <v>4</v>
      </c>
      <c r="Z16" s="91" t="s">
        <v>7</v>
      </c>
      <c r="AA16" s="29">
        <v>23</v>
      </c>
      <c r="AB16" s="32">
        <v>0</v>
      </c>
    </row>
    <row r="17" spans="1:28" s="9" customFormat="1" ht="13.8" x14ac:dyDescent="0.25">
      <c r="A17" s="101" t="s">
        <v>86</v>
      </c>
      <c r="B17" s="33" t="s">
        <v>59</v>
      </c>
      <c r="C17" s="87">
        <v>2</v>
      </c>
      <c r="D17" s="88" t="s">
        <v>7</v>
      </c>
      <c r="E17" s="89">
        <v>1</v>
      </c>
      <c r="F17" s="87">
        <v>1</v>
      </c>
      <c r="G17" s="88" t="s">
        <v>7</v>
      </c>
      <c r="H17" s="89">
        <v>1</v>
      </c>
      <c r="I17" s="87">
        <v>2</v>
      </c>
      <c r="J17" s="88" t="s">
        <v>7</v>
      </c>
      <c r="K17" s="89">
        <v>8</v>
      </c>
      <c r="L17" s="87">
        <v>6</v>
      </c>
      <c r="M17" s="88" t="s">
        <v>7</v>
      </c>
      <c r="N17" s="89">
        <v>1</v>
      </c>
      <c r="O17" s="84"/>
      <c r="P17" s="85" t="s">
        <v>6</v>
      </c>
      <c r="Q17" s="86"/>
      <c r="R17" s="87">
        <v>4</v>
      </c>
      <c r="S17" s="88" t="s">
        <v>7</v>
      </c>
      <c r="T17" s="89">
        <v>3</v>
      </c>
      <c r="U17" s="27">
        <v>5</v>
      </c>
      <c r="V17" s="28">
        <v>3</v>
      </c>
      <c r="W17" s="28">
        <v>1</v>
      </c>
      <c r="X17" s="29">
        <v>1</v>
      </c>
      <c r="Y17" s="90">
        <v>15</v>
      </c>
      <c r="Z17" s="91" t="s">
        <v>7</v>
      </c>
      <c r="AA17" s="29">
        <v>14</v>
      </c>
      <c r="AB17" s="32">
        <v>10</v>
      </c>
    </row>
    <row r="18" spans="1:28" s="9" customFormat="1" ht="14.4" thickBot="1" x14ac:dyDescent="0.3">
      <c r="A18" s="101" t="s">
        <v>88</v>
      </c>
      <c r="B18" s="56" t="s">
        <v>60</v>
      </c>
      <c r="C18" s="94">
        <v>0</v>
      </c>
      <c r="D18" s="95" t="s">
        <v>7</v>
      </c>
      <c r="E18" s="96">
        <v>1</v>
      </c>
      <c r="F18" s="94">
        <v>1</v>
      </c>
      <c r="G18" s="95" t="s">
        <v>7</v>
      </c>
      <c r="H18" s="96">
        <v>2</v>
      </c>
      <c r="I18" s="94">
        <v>0</v>
      </c>
      <c r="J18" s="95" t="s">
        <v>7</v>
      </c>
      <c r="K18" s="96">
        <v>2</v>
      </c>
      <c r="L18" s="94">
        <v>4</v>
      </c>
      <c r="M18" s="95" t="s">
        <v>7</v>
      </c>
      <c r="N18" s="96">
        <v>2</v>
      </c>
      <c r="O18" s="94">
        <v>3</v>
      </c>
      <c r="P18" s="95" t="s">
        <v>7</v>
      </c>
      <c r="Q18" s="96">
        <v>4</v>
      </c>
      <c r="R18" s="97"/>
      <c r="S18" s="98" t="s">
        <v>6</v>
      </c>
      <c r="T18" s="99"/>
      <c r="U18" s="63">
        <v>5</v>
      </c>
      <c r="V18" s="64">
        <v>1</v>
      </c>
      <c r="W18" s="64">
        <v>0</v>
      </c>
      <c r="X18" s="65">
        <v>4</v>
      </c>
      <c r="Y18" s="92">
        <v>8</v>
      </c>
      <c r="Z18" s="93" t="s">
        <v>7</v>
      </c>
      <c r="AA18" s="65">
        <v>11</v>
      </c>
      <c r="AB18" s="66">
        <v>3</v>
      </c>
    </row>
    <row r="19" spans="1:28" s="9" customFormat="1" ht="31.05" customHeight="1" thickBot="1" x14ac:dyDescent="0.3">
      <c r="A19" s="101"/>
    </row>
    <row r="20" spans="1:28" s="9" customFormat="1" ht="52.95" customHeight="1" x14ac:dyDescent="0.25">
      <c r="A20" s="101"/>
      <c r="B20" s="13" t="s">
        <v>61</v>
      </c>
      <c r="C20" s="14" t="str">
        <f>B21</f>
        <v>PROCHÁZKA Josef jun</v>
      </c>
      <c r="D20" s="15"/>
      <c r="E20" s="16"/>
      <c r="F20" s="14" t="str">
        <f>B22</f>
        <v>PROCHÁZKA Ondřej</v>
      </c>
      <c r="G20" s="15"/>
      <c r="H20" s="16"/>
      <c r="I20" s="14" t="str">
        <f>B23</f>
        <v>ŠUSTÁČEK Ladislav</v>
      </c>
      <c r="J20" s="15"/>
      <c r="K20" s="16"/>
      <c r="L20" s="14" t="str">
        <f>B24</f>
        <v>VONDÁL Vít</v>
      </c>
      <c r="M20" s="15"/>
      <c r="N20" s="16"/>
      <c r="O20" s="14" t="str">
        <f>B25</f>
        <v>ŠKORPÍK Miroslav</v>
      </c>
      <c r="P20" s="15"/>
      <c r="Q20" s="16"/>
      <c r="R20" s="14" t="str">
        <f>B26</f>
        <v>VANÍČEK Matyáš</v>
      </c>
      <c r="S20" s="15"/>
      <c r="T20" s="16"/>
      <c r="U20" s="19" t="s">
        <v>1</v>
      </c>
      <c r="V20" s="20" t="s">
        <v>2</v>
      </c>
      <c r="W20" s="20" t="s">
        <v>3</v>
      </c>
      <c r="X20" s="21" t="s">
        <v>4</v>
      </c>
      <c r="Y20" s="22" t="s">
        <v>8</v>
      </c>
      <c r="Z20" s="23"/>
      <c r="AA20" s="24"/>
      <c r="AB20" s="25" t="s">
        <v>5</v>
      </c>
    </row>
    <row r="21" spans="1:28" s="9" customFormat="1" ht="13.8" x14ac:dyDescent="0.25">
      <c r="A21" s="101" t="s">
        <v>86</v>
      </c>
      <c r="B21" s="26" t="s">
        <v>62</v>
      </c>
      <c r="C21" s="84"/>
      <c r="D21" s="85" t="s">
        <v>6</v>
      </c>
      <c r="E21" s="86"/>
      <c r="F21" s="87">
        <v>7</v>
      </c>
      <c r="G21" s="88" t="s">
        <v>7</v>
      </c>
      <c r="H21" s="89">
        <v>1</v>
      </c>
      <c r="I21" s="87">
        <v>2</v>
      </c>
      <c r="J21" s="88" t="s">
        <v>7</v>
      </c>
      <c r="K21" s="89">
        <v>1</v>
      </c>
      <c r="L21" s="87">
        <v>1</v>
      </c>
      <c r="M21" s="88" t="s">
        <v>7</v>
      </c>
      <c r="N21" s="89">
        <v>4</v>
      </c>
      <c r="O21" s="87">
        <v>1</v>
      </c>
      <c r="P21" s="88" t="s">
        <v>7</v>
      </c>
      <c r="Q21" s="89">
        <v>2</v>
      </c>
      <c r="R21" s="87">
        <v>1</v>
      </c>
      <c r="S21" s="88" t="s">
        <v>7</v>
      </c>
      <c r="T21" s="89">
        <v>1</v>
      </c>
      <c r="U21" s="27">
        <v>5</v>
      </c>
      <c r="V21" s="28">
        <v>2</v>
      </c>
      <c r="W21" s="28">
        <v>1</v>
      </c>
      <c r="X21" s="29">
        <v>2</v>
      </c>
      <c r="Y21" s="90">
        <v>12</v>
      </c>
      <c r="Z21" s="91" t="s">
        <v>7</v>
      </c>
      <c r="AA21" s="29">
        <v>9</v>
      </c>
      <c r="AB21" s="32">
        <v>7</v>
      </c>
    </row>
    <row r="22" spans="1:28" s="9" customFormat="1" ht="13.8" x14ac:dyDescent="0.25">
      <c r="A22" s="101" t="s">
        <v>89</v>
      </c>
      <c r="B22" s="33" t="s">
        <v>63</v>
      </c>
      <c r="C22" s="87">
        <v>1</v>
      </c>
      <c r="D22" s="88" t="s">
        <v>7</v>
      </c>
      <c r="E22" s="89">
        <v>7</v>
      </c>
      <c r="F22" s="84"/>
      <c r="G22" s="85" t="s">
        <v>6</v>
      </c>
      <c r="H22" s="86"/>
      <c r="I22" s="87">
        <v>4</v>
      </c>
      <c r="J22" s="88" t="s">
        <v>7</v>
      </c>
      <c r="K22" s="89">
        <v>6</v>
      </c>
      <c r="L22" s="87">
        <v>0</v>
      </c>
      <c r="M22" s="88" t="s">
        <v>7</v>
      </c>
      <c r="N22" s="89">
        <v>0</v>
      </c>
      <c r="O22" s="87">
        <v>3</v>
      </c>
      <c r="P22" s="88" t="s">
        <v>7</v>
      </c>
      <c r="Q22" s="89">
        <v>3</v>
      </c>
      <c r="R22" s="87">
        <v>3</v>
      </c>
      <c r="S22" s="88" t="s">
        <v>7</v>
      </c>
      <c r="T22" s="89">
        <v>3</v>
      </c>
      <c r="U22" s="27">
        <v>5</v>
      </c>
      <c r="V22" s="28">
        <v>0</v>
      </c>
      <c r="W22" s="28">
        <v>3</v>
      </c>
      <c r="X22" s="29">
        <v>2</v>
      </c>
      <c r="Y22" s="90">
        <v>11</v>
      </c>
      <c r="Z22" s="91" t="s">
        <v>7</v>
      </c>
      <c r="AA22" s="29">
        <v>19</v>
      </c>
      <c r="AB22" s="32">
        <v>3</v>
      </c>
    </row>
    <row r="23" spans="1:28" s="9" customFormat="1" ht="13.8" x14ac:dyDescent="0.25">
      <c r="A23" s="101" t="s">
        <v>88</v>
      </c>
      <c r="B23" s="33" t="s">
        <v>64</v>
      </c>
      <c r="C23" s="87">
        <v>1</v>
      </c>
      <c r="D23" s="88" t="s">
        <v>7</v>
      </c>
      <c r="E23" s="89">
        <v>2</v>
      </c>
      <c r="F23" s="87">
        <v>6</v>
      </c>
      <c r="G23" s="88" t="s">
        <v>7</v>
      </c>
      <c r="H23" s="89">
        <v>4</v>
      </c>
      <c r="I23" s="84"/>
      <c r="J23" s="85" t="s">
        <v>6</v>
      </c>
      <c r="K23" s="86"/>
      <c r="L23" s="87">
        <v>0</v>
      </c>
      <c r="M23" s="88" t="s">
        <v>7</v>
      </c>
      <c r="N23" s="89">
        <v>8</v>
      </c>
      <c r="O23" s="87">
        <v>3</v>
      </c>
      <c r="P23" s="88" t="s">
        <v>7</v>
      </c>
      <c r="Q23" s="89">
        <v>5</v>
      </c>
      <c r="R23" s="87">
        <v>0</v>
      </c>
      <c r="S23" s="88" t="s">
        <v>7</v>
      </c>
      <c r="T23" s="89">
        <v>1</v>
      </c>
      <c r="U23" s="27">
        <v>5</v>
      </c>
      <c r="V23" s="28">
        <v>1</v>
      </c>
      <c r="W23" s="28">
        <v>0</v>
      </c>
      <c r="X23" s="29">
        <v>4</v>
      </c>
      <c r="Y23" s="90">
        <v>10</v>
      </c>
      <c r="Z23" s="91" t="s">
        <v>7</v>
      </c>
      <c r="AA23" s="29">
        <v>20</v>
      </c>
      <c r="AB23" s="32">
        <v>3</v>
      </c>
    </row>
    <row r="24" spans="1:28" s="9" customFormat="1" ht="13.8" x14ac:dyDescent="0.25">
      <c r="A24" s="101" t="s">
        <v>83</v>
      </c>
      <c r="B24" s="33" t="s">
        <v>65</v>
      </c>
      <c r="C24" s="87">
        <v>4</v>
      </c>
      <c r="D24" s="88" t="s">
        <v>7</v>
      </c>
      <c r="E24" s="89">
        <v>1</v>
      </c>
      <c r="F24" s="87">
        <v>0</v>
      </c>
      <c r="G24" s="88" t="s">
        <v>7</v>
      </c>
      <c r="H24" s="89">
        <v>0</v>
      </c>
      <c r="I24" s="87">
        <v>8</v>
      </c>
      <c r="J24" s="88" t="s">
        <v>7</v>
      </c>
      <c r="K24" s="89">
        <v>0</v>
      </c>
      <c r="L24" s="84"/>
      <c r="M24" s="85" t="s">
        <v>6</v>
      </c>
      <c r="N24" s="86"/>
      <c r="O24" s="87">
        <v>1</v>
      </c>
      <c r="P24" s="88" t="s">
        <v>7</v>
      </c>
      <c r="Q24" s="89">
        <v>0</v>
      </c>
      <c r="R24" s="87">
        <v>2</v>
      </c>
      <c r="S24" s="88" t="s">
        <v>7</v>
      </c>
      <c r="T24" s="89">
        <v>1</v>
      </c>
      <c r="U24" s="27">
        <v>5</v>
      </c>
      <c r="V24" s="28">
        <v>4</v>
      </c>
      <c r="W24" s="28">
        <v>1</v>
      </c>
      <c r="X24" s="29">
        <v>0</v>
      </c>
      <c r="Y24" s="90">
        <v>15</v>
      </c>
      <c r="Z24" s="91" t="s">
        <v>7</v>
      </c>
      <c r="AA24" s="29">
        <v>2</v>
      </c>
      <c r="AB24" s="32">
        <v>13</v>
      </c>
    </row>
    <row r="25" spans="1:28" s="9" customFormat="1" ht="13.8" x14ac:dyDescent="0.25">
      <c r="A25" s="101" t="s">
        <v>85</v>
      </c>
      <c r="B25" s="33" t="s">
        <v>66</v>
      </c>
      <c r="C25" s="87">
        <v>2</v>
      </c>
      <c r="D25" s="88" t="s">
        <v>7</v>
      </c>
      <c r="E25" s="89">
        <v>1</v>
      </c>
      <c r="F25" s="87">
        <v>3</v>
      </c>
      <c r="G25" s="88" t="s">
        <v>7</v>
      </c>
      <c r="H25" s="89">
        <v>3</v>
      </c>
      <c r="I25" s="87">
        <v>5</v>
      </c>
      <c r="J25" s="88" t="s">
        <v>7</v>
      </c>
      <c r="K25" s="89">
        <v>3</v>
      </c>
      <c r="L25" s="87">
        <v>0</v>
      </c>
      <c r="M25" s="88" t="s">
        <v>7</v>
      </c>
      <c r="N25" s="89">
        <v>1</v>
      </c>
      <c r="O25" s="84"/>
      <c r="P25" s="85" t="s">
        <v>6</v>
      </c>
      <c r="Q25" s="86"/>
      <c r="R25" s="87">
        <v>1</v>
      </c>
      <c r="S25" s="88" t="s">
        <v>7</v>
      </c>
      <c r="T25" s="89">
        <v>1</v>
      </c>
      <c r="U25" s="27">
        <v>5</v>
      </c>
      <c r="V25" s="28">
        <v>2</v>
      </c>
      <c r="W25" s="28">
        <v>2</v>
      </c>
      <c r="X25" s="29">
        <v>1</v>
      </c>
      <c r="Y25" s="90">
        <v>11</v>
      </c>
      <c r="Z25" s="91" t="s">
        <v>7</v>
      </c>
      <c r="AA25" s="29">
        <v>9</v>
      </c>
      <c r="AB25" s="32">
        <v>8</v>
      </c>
    </row>
    <row r="26" spans="1:28" s="9" customFormat="1" ht="14.4" thickBot="1" x14ac:dyDescent="0.3">
      <c r="A26" s="101" t="s">
        <v>87</v>
      </c>
      <c r="B26" s="56" t="s">
        <v>19</v>
      </c>
      <c r="C26" s="94">
        <v>1</v>
      </c>
      <c r="D26" s="95" t="s">
        <v>7</v>
      </c>
      <c r="E26" s="96">
        <v>1</v>
      </c>
      <c r="F26" s="94">
        <v>3</v>
      </c>
      <c r="G26" s="95" t="s">
        <v>7</v>
      </c>
      <c r="H26" s="96">
        <v>3</v>
      </c>
      <c r="I26" s="94">
        <v>1</v>
      </c>
      <c r="J26" s="95" t="s">
        <v>7</v>
      </c>
      <c r="K26" s="96">
        <v>0</v>
      </c>
      <c r="L26" s="94">
        <v>1</v>
      </c>
      <c r="M26" s="95" t="s">
        <v>7</v>
      </c>
      <c r="N26" s="96">
        <v>2</v>
      </c>
      <c r="O26" s="94">
        <v>1</v>
      </c>
      <c r="P26" s="95" t="s">
        <v>7</v>
      </c>
      <c r="Q26" s="96">
        <v>1</v>
      </c>
      <c r="R26" s="97"/>
      <c r="S26" s="98" t="s">
        <v>6</v>
      </c>
      <c r="T26" s="99"/>
      <c r="U26" s="63">
        <v>5</v>
      </c>
      <c r="V26" s="64">
        <v>1</v>
      </c>
      <c r="W26" s="64">
        <v>3</v>
      </c>
      <c r="X26" s="65">
        <v>1</v>
      </c>
      <c r="Y26" s="92">
        <v>7</v>
      </c>
      <c r="Z26" s="93" t="s">
        <v>7</v>
      </c>
      <c r="AA26" s="65">
        <v>7</v>
      </c>
      <c r="AB26" s="66">
        <v>6</v>
      </c>
    </row>
    <row r="27" spans="1:28" s="9" customFormat="1" ht="31.05" customHeight="1" thickBot="1" x14ac:dyDescent="0.3">
      <c r="A27" s="101"/>
    </row>
    <row r="28" spans="1:28" s="9" customFormat="1" ht="52.95" customHeight="1" x14ac:dyDescent="0.25">
      <c r="A28" s="101"/>
      <c r="B28" s="13" t="s">
        <v>71</v>
      </c>
      <c r="C28" s="14" t="str">
        <f>B29</f>
        <v>KURÁŇ Adam</v>
      </c>
      <c r="D28" s="15"/>
      <c r="E28" s="16"/>
      <c r="F28" s="14" t="str">
        <f>B30</f>
        <v>DAVID Jakub</v>
      </c>
      <c r="G28" s="15"/>
      <c r="H28" s="16"/>
      <c r="I28" s="14" t="str">
        <f>B31</f>
        <v>JUSTRA Michal</v>
      </c>
      <c r="J28" s="15"/>
      <c r="K28" s="16"/>
      <c r="L28" s="14" t="str">
        <f>B32</f>
        <v>MICHÁLEK Lukáš</v>
      </c>
      <c r="M28" s="15"/>
      <c r="N28" s="16"/>
      <c r="O28" s="14" t="str">
        <f>B33</f>
        <v>TIRPÁK Patrik</v>
      </c>
      <c r="P28" s="15"/>
      <c r="Q28" s="16"/>
      <c r="R28" s="14" t="str">
        <f>B34</f>
        <v>HELA Michael</v>
      </c>
      <c r="S28" s="15"/>
      <c r="T28" s="16"/>
      <c r="U28" s="19" t="s">
        <v>1</v>
      </c>
      <c r="V28" s="20" t="s">
        <v>2</v>
      </c>
      <c r="W28" s="20" t="s">
        <v>3</v>
      </c>
      <c r="X28" s="21" t="s">
        <v>4</v>
      </c>
      <c r="Y28" s="22" t="s">
        <v>8</v>
      </c>
      <c r="Z28" s="23"/>
      <c r="AA28" s="24"/>
      <c r="AB28" s="25" t="s">
        <v>5</v>
      </c>
    </row>
    <row r="29" spans="1:28" s="9" customFormat="1" ht="13.8" x14ac:dyDescent="0.25">
      <c r="A29" s="101" t="s">
        <v>89</v>
      </c>
      <c r="B29" s="26" t="s">
        <v>21</v>
      </c>
      <c r="C29" s="84"/>
      <c r="D29" s="85" t="s">
        <v>6</v>
      </c>
      <c r="E29" s="86"/>
      <c r="F29" s="87">
        <v>2</v>
      </c>
      <c r="G29" s="88" t="s">
        <v>7</v>
      </c>
      <c r="H29" s="89">
        <v>2</v>
      </c>
      <c r="I29" s="87">
        <v>0</v>
      </c>
      <c r="J29" s="88" t="s">
        <v>7</v>
      </c>
      <c r="K29" s="89">
        <v>4</v>
      </c>
      <c r="L29" s="87">
        <v>3</v>
      </c>
      <c r="M29" s="88" t="s">
        <v>7</v>
      </c>
      <c r="N29" s="89">
        <v>4</v>
      </c>
      <c r="O29" s="87">
        <v>2</v>
      </c>
      <c r="P29" s="88" t="s">
        <v>7</v>
      </c>
      <c r="Q29" s="89">
        <v>3</v>
      </c>
      <c r="R29" s="87">
        <v>2</v>
      </c>
      <c r="S29" s="88" t="s">
        <v>7</v>
      </c>
      <c r="T29" s="89">
        <v>3</v>
      </c>
      <c r="U29" s="27">
        <v>5</v>
      </c>
      <c r="V29" s="28">
        <v>0</v>
      </c>
      <c r="W29" s="28">
        <v>1</v>
      </c>
      <c r="X29" s="29">
        <v>4</v>
      </c>
      <c r="Y29" s="90">
        <v>9</v>
      </c>
      <c r="Z29" s="91" t="s">
        <v>7</v>
      </c>
      <c r="AA29" s="29">
        <v>16</v>
      </c>
      <c r="AB29" s="32">
        <v>1</v>
      </c>
    </row>
    <row r="30" spans="1:28" s="9" customFormat="1" ht="13.8" x14ac:dyDescent="0.25">
      <c r="A30" s="101" t="s">
        <v>85</v>
      </c>
      <c r="B30" s="33" t="s">
        <v>67</v>
      </c>
      <c r="C30" s="87">
        <v>2</v>
      </c>
      <c r="D30" s="88" t="s">
        <v>7</v>
      </c>
      <c r="E30" s="89">
        <v>2</v>
      </c>
      <c r="F30" s="84"/>
      <c r="G30" s="85" t="s">
        <v>6</v>
      </c>
      <c r="H30" s="86"/>
      <c r="I30" s="87">
        <v>2</v>
      </c>
      <c r="J30" s="88" t="s">
        <v>7</v>
      </c>
      <c r="K30" s="89">
        <v>0</v>
      </c>
      <c r="L30" s="87">
        <v>8</v>
      </c>
      <c r="M30" s="88" t="s">
        <v>7</v>
      </c>
      <c r="N30" s="89">
        <v>2</v>
      </c>
      <c r="O30" s="87">
        <v>3</v>
      </c>
      <c r="P30" s="88" t="s">
        <v>7</v>
      </c>
      <c r="Q30" s="89">
        <v>0</v>
      </c>
      <c r="R30" s="87">
        <v>0</v>
      </c>
      <c r="S30" s="88" t="s">
        <v>7</v>
      </c>
      <c r="T30" s="89">
        <v>1</v>
      </c>
      <c r="U30" s="27">
        <v>5</v>
      </c>
      <c r="V30" s="28">
        <v>3</v>
      </c>
      <c r="W30" s="28">
        <v>1</v>
      </c>
      <c r="X30" s="29">
        <v>1</v>
      </c>
      <c r="Y30" s="90">
        <v>15</v>
      </c>
      <c r="Z30" s="91" t="s">
        <v>7</v>
      </c>
      <c r="AA30" s="29">
        <v>5</v>
      </c>
      <c r="AB30" s="32">
        <v>10</v>
      </c>
    </row>
    <row r="31" spans="1:28" s="9" customFormat="1" ht="13.8" x14ac:dyDescent="0.25">
      <c r="A31" s="101" t="s">
        <v>87</v>
      </c>
      <c r="B31" s="33" t="s">
        <v>68</v>
      </c>
      <c r="C31" s="87">
        <v>4</v>
      </c>
      <c r="D31" s="88" t="s">
        <v>7</v>
      </c>
      <c r="E31" s="89">
        <v>0</v>
      </c>
      <c r="F31" s="87">
        <v>0</v>
      </c>
      <c r="G31" s="88" t="s">
        <v>7</v>
      </c>
      <c r="H31" s="89">
        <v>2</v>
      </c>
      <c r="I31" s="84"/>
      <c r="J31" s="85" t="s">
        <v>6</v>
      </c>
      <c r="K31" s="86"/>
      <c r="L31" s="87">
        <v>0</v>
      </c>
      <c r="M31" s="88" t="s">
        <v>7</v>
      </c>
      <c r="N31" s="89">
        <v>0</v>
      </c>
      <c r="O31" s="87">
        <v>1</v>
      </c>
      <c r="P31" s="88" t="s">
        <v>7</v>
      </c>
      <c r="Q31" s="89">
        <v>0</v>
      </c>
      <c r="R31" s="87">
        <v>0</v>
      </c>
      <c r="S31" s="88" t="s">
        <v>7</v>
      </c>
      <c r="T31" s="89">
        <v>2</v>
      </c>
      <c r="U31" s="27">
        <v>5</v>
      </c>
      <c r="V31" s="28">
        <v>2</v>
      </c>
      <c r="W31" s="28">
        <v>1</v>
      </c>
      <c r="X31" s="29">
        <v>2</v>
      </c>
      <c r="Y31" s="90">
        <v>5</v>
      </c>
      <c r="Z31" s="91" t="s">
        <v>7</v>
      </c>
      <c r="AA31" s="29">
        <v>4</v>
      </c>
      <c r="AB31" s="32">
        <v>7</v>
      </c>
    </row>
    <row r="32" spans="1:28" s="9" customFormat="1" ht="13.8" x14ac:dyDescent="0.25">
      <c r="A32" s="101" t="s">
        <v>86</v>
      </c>
      <c r="B32" s="33" t="s">
        <v>69</v>
      </c>
      <c r="C32" s="87">
        <v>4</v>
      </c>
      <c r="D32" s="88" t="s">
        <v>7</v>
      </c>
      <c r="E32" s="89">
        <v>3</v>
      </c>
      <c r="F32" s="87">
        <v>2</v>
      </c>
      <c r="G32" s="88" t="s">
        <v>7</v>
      </c>
      <c r="H32" s="89">
        <v>8</v>
      </c>
      <c r="I32" s="87">
        <v>0</v>
      </c>
      <c r="J32" s="88" t="s">
        <v>7</v>
      </c>
      <c r="K32" s="89">
        <v>0</v>
      </c>
      <c r="L32" s="84"/>
      <c r="M32" s="85" t="s">
        <v>6</v>
      </c>
      <c r="N32" s="86"/>
      <c r="O32" s="87">
        <v>1</v>
      </c>
      <c r="P32" s="88" t="s">
        <v>7</v>
      </c>
      <c r="Q32" s="89">
        <v>0</v>
      </c>
      <c r="R32" s="87">
        <v>0</v>
      </c>
      <c r="S32" s="88" t="s">
        <v>7</v>
      </c>
      <c r="T32" s="89">
        <v>0</v>
      </c>
      <c r="U32" s="27">
        <v>5</v>
      </c>
      <c r="V32" s="28">
        <v>2</v>
      </c>
      <c r="W32" s="28">
        <v>2</v>
      </c>
      <c r="X32" s="29">
        <v>1</v>
      </c>
      <c r="Y32" s="90">
        <v>7</v>
      </c>
      <c r="Z32" s="91" t="s">
        <v>7</v>
      </c>
      <c r="AA32" s="29">
        <v>11</v>
      </c>
      <c r="AB32" s="32">
        <v>8</v>
      </c>
    </row>
    <row r="33" spans="1:28" s="9" customFormat="1" ht="13.8" x14ac:dyDescent="0.25">
      <c r="A33" s="101" t="s">
        <v>88</v>
      </c>
      <c r="B33" s="33" t="s">
        <v>14</v>
      </c>
      <c r="C33" s="87">
        <v>3</v>
      </c>
      <c r="D33" s="88" t="s">
        <v>7</v>
      </c>
      <c r="E33" s="89">
        <v>2</v>
      </c>
      <c r="F33" s="87">
        <v>0</v>
      </c>
      <c r="G33" s="88" t="s">
        <v>7</v>
      </c>
      <c r="H33" s="89">
        <v>3</v>
      </c>
      <c r="I33" s="87">
        <v>0</v>
      </c>
      <c r="J33" s="88" t="s">
        <v>7</v>
      </c>
      <c r="K33" s="89">
        <v>1</v>
      </c>
      <c r="L33" s="87">
        <v>0</v>
      </c>
      <c r="M33" s="88" t="s">
        <v>7</v>
      </c>
      <c r="N33" s="89">
        <v>1</v>
      </c>
      <c r="O33" s="84"/>
      <c r="P33" s="85" t="s">
        <v>6</v>
      </c>
      <c r="Q33" s="86"/>
      <c r="R33" s="87">
        <v>3</v>
      </c>
      <c r="S33" s="88" t="s">
        <v>7</v>
      </c>
      <c r="T33" s="89">
        <v>1</v>
      </c>
      <c r="U33" s="27">
        <v>5</v>
      </c>
      <c r="V33" s="28">
        <v>2</v>
      </c>
      <c r="W33" s="28">
        <v>0</v>
      </c>
      <c r="X33" s="29">
        <v>3</v>
      </c>
      <c r="Y33" s="90">
        <v>6</v>
      </c>
      <c r="Z33" s="91" t="s">
        <v>7</v>
      </c>
      <c r="AA33" s="29">
        <v>8</v>
      </c>
      <c r="AB33" s="32">
        <v>6</v>
      </c>
    </row>
    <row r="34" spans="1:28" s="9" customFormat="1" ht="14.4" thickBot="1" x14ac:dyDescent="0.3">
      <c r="A34" s="101" t="s">
        <v>83</v>
      </c>
      <c r="B34" s="56" t="s">
        <v>70</v>
      </c>
      <c r="C34" s="94">
        <v>3</v>
      </c>
      <c r="D34" s="95" t="s">
        <v>7</v>
      </c>
      <c r="E34" s="96">
        <v>2</v>
      </c>
      <c r="F34" s="94">
        <v>1</v>
      </c>
      <c r="G34" s="95" t="s">
        <v>7</v>
      </c>
      <c r="H34" s="96">
        <v>0</v>
      </c>
      <c r="I34" s="94">
        <v>2</v>
      </c>
      <c r="J34" s="95" t="s">
        <v>7</v>
      </c>
      <c r="K34" s="96">
        <v>0</v>
      </c>
      <c r="L34" s="94">
        <v>0</v>
      </c>
      <c r="M34" s="95" t="s">
        <v>7</v>
      </c>
      <c r="N34" s="96">
        <v>0</v>
      </c>
      <c r="O34" s="94">
        <v>1</v>
      </c>
      <c r="P34" s="95" t="s">
        <v>7</v>
      </c>
      <c r="Q34" s="96">
        <v>3</v>
      </c>
      <c r="R34" s="97"/>
      <c r="S34" s="98" t="s">
        <v>6</v>
      </c>
      <c r="T34" s="99"/>
      <c r="U34" s="63">
        <v>5</v>
      </c>
      <c r="V34" s="64">
        <v>3</v>
      </c>
      <c r="W34" s="64">
        <v>1</v>
      </c>
      <c r="X34" s="65">
        <v>1</v>
      </c>
      <c r="Y34" s="92">
        <v>7</v>
      </c>
      <c r="Z34" s="93" t="s">
        <v>7</v>
      </c>
      <c r="AA34" s="65">
        <v>5</v>
      </c>
      <c r="AB34" s="66">
        <v>10</v>
      </c>
    </row>
  </sheetData>
  <mergeCells count="31">
    <mergeCell ref="R28:T28"/>
    <mergeCell ref="Y28:AA28"/>
    <mergeCell ref="A1:AB1"/>
    <mergeCell ref="A2:AB2"/>
    <mergeCell ref="C28:E28"/>
    <mergeCell ref="F28:H28"/>
    <mergeCell ref="I28:K28"/>
    <mergeCell ref="L28:N28"/>
    <mergeCell ref="O28:Q28"/>
    <mergeCell ref="R12:T12"/>
    <mergeCell ref="Y12:AA12"/>
    <mergeCell ref="C20:E20"/>
    <mergeCell ref="F20:H20"/>
    <mergeCell ref="I20:K20"/>
    <mergeCell ref="L20:N20"/>
    <mergeCell ref="O20:Q20"/>
    <mergeCell ref="R20:T20"/>
    <mergeCell ref="Y20:AA20"/>
    <mergeCell ref="C12:E12"/>
    <mergeCell ref="F12:H12"/>
    <mergeCell ref="I12:K12"/>
    <mergeCell ref="L12:N12"/>
    <mergeCell ref="O12:Q12"/>
    <mergeCell ref="B3:AB3"/>
    <mergeCell ref="C4:E4"/>
    <mergeCell ref="F4:H4"/>
    <mergeCell ref="I4:K4"/>
    <mergeCell ref="L4:N4"/>
    <mergeCell ref="O4:Q4"/>
    <mergeCell ref="R4:T4"/>
    <mergeCell ref="Y4:AA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6BC9-A4B6-4572-8F34-211A225BD201}">
  <dimension ref="A1:N28"/>
  <sheetViews>
    <sheetView workbookViewId="0">
      <selection activeCell="B8" sqref="B8"/>
    </sheetView>
  </sheetViews>
  <sheetFormatPr defaultRowHeight="13.2" x14ac:dyDescent="0.25"/>
  <cols>
    <col min="1" max="1" width="6.6640625" style="71" customWidth="1"/>
    <col min="2" max="2" width="21.77734375" style="71" customWidth="1"/>
    <col min="3" max="3" width="1.5546875" style="71" customWidth="1"/>
    <col min="4" max="4" width="21.77734375" style="71" customWidth="1"/>
    <col min="5" max="5" width="3.109375" style="71" customWidth="1"/>
    <col min="6" max="6" width="1.6640625" style="71" customWidth="1"/>
    <col min="7" max="7" width="3.109375" style="71" customWidth="1"/>
    <col min="8" max="8" width="1.6640625" style="71" customWidth="1"/>
    <col min="9" max="9" width="3.109375" style="78" customWidth="1"/>
    <col min="10" max="10" width="1.77734375" style="71" customWidth="1"/>
    <col min="11" max="11" width="3.109375" style="79" customWidth="1"/>
    <col min="12" max="12" width="4.88671875" style="75" customWidth="1"/>
    <col min="13" max="13" width="1.44140625" style="78" customWidth="1"/>
    <col min="14" max="14" width="4.5546875" style="79" customWidth="1"/>
    <col min="15" max="15" width="5.44140625" style="71" customWidth="1"/>
    <col min="16" max="16384" width="8.88671875" style="71"/>
  </cols>
  <sheetData>
    <row r="1" spans="1:7" ht="14.4" x14ac:dyDescent="0.3">
      <c r="A1" s="108" t="s">
        <v>134</v>
      </c>
      <c r="B1" s="109" t="s">
        <v>50</v>
      </c>
      <c r="C1" s="110" t="s">
        <v>0</v>
      </c>
      <c r="D1" s="111" t="s">
        <v>67</v>
      </c>
      <c r="E1" s="112">
        <v>1</v>
      </c>
      <c r="F1" s="113" t="s">
        <v>7</v>
      </c>
      <c r="G1" s="109">
        <v>0</v>
      </c>
    </row>
    <row r="2" spans="1:7" ht="14.4" x14ac:dyDescent="0.3">
      <c r="A2" s="108" t="s">
        <v>134</v>
      </c>
      <c r="B2" s="114" t="s">
        <v>65</v>
      </c>
      <c r="C2" s="115" t="s">
        <v>0</v>
      </c>
      <c r="D2" s="116" t="s">
        <v>18</v>
      </c>
      <c r="E2" s="112">
        <v>1</v>
      </c>
      <c r="F2" s="113" t="s">
        <v>7</v>
      </c>
      <c r="G2" s="109">
        <v>3</v>
      </c>
    </row>
    <row r="3" spans="1:7" ht="14.4" x14ac:dyDescent="0.3">
      <c r="A3" s="108" t="s">
        <v>134</v>
      </c>
      <c r="B3" s="109" t="s">
        <v>56</v>
      </c>
      <c r="C3" s="110" t="s">
        <v>0</v>
      </c>
      <c r="D3" s="111" t="s">
        <v>66</v>
      </c>
      <c r="E3" s="112">
        <v>1</v>
      </c>
      <c r="F3" s="113" t="s">
        <v>7</v>
      </c>
      <c r="G3" s="109">
        <v>2</v>
      </c>
    </row>
    <row r="4" spans="1:7" ht="14.4" x14ac:dyDescent="0.3">
      <c r="A4" s="108" t="s">
        <v>134</v>
      </c>
      <c r="B4" s="114" t="s">
        <v>70</v>
      </c>
      <c r="C4" s="115" t="s">
        <v>0</v>
      </c>
      <c r="D4" s="116" t="s">
        <v>53</v>
      </c>
      <c r="E4" s="112">
        <v>0</v>
      </c>
      <c r="F4" s="113" t="s">
        <v>7</v>
      </c>
      <c r="G4" s="109">
        <v>2</v>
      </c>
    </row>
    <row r="5" spans="1:7" ht="14.4" x14ac:dyDescent="0.3">
      <c r="A5" s="108" t="s">
        <v>135</v>
      </c>
      <c r="B5" s="109" t="s">
        <v>50</v>
      </c>
      <c r="C5" s="110" t="s">
        <v>0</v>
      </c>
      <c r="D5" s="111" t="s">
        <v>18</v>
      </c>
      <c r="E5" s="112">
        <v>1</v>
      </c>
      <c r="F5" s="113" t="s">
        <v>7</v>
      </c>
      <c r="G5" s="109">
        <v>3</v>
      </c>
    </row>
    <row r="6" spans="1:7" ht="14.4" x14ac:dyDescent="0.3">
      <c r="A6" s="108" t="s">
        <v>135</v>
      </c>
      <c r="B6" s="114" t="s">
        <v>53</v>
      </c>
      <c r="C6" s="115" t="s">
        <v>0</v>
      </c>
      <c r="D6" s="116" t="s">
        <v>66</v>
      </c>
      <c r="E6" s="112">
        <v>1</v>
      </c>
      <c r="F6" s="113" t="s">
        <v>7</v>
      </c>
      <c r="G6" s="109">
        <v>2</v>
      </c>
    </row>
    <row r="7" spans="1:7" ht="14.4" x14ac:dyDescent="0.3">
      <c r="A7" s="108" t="s">
        <v>136</v>
      </c>
      <c r="B7" s="114" t="s">
        <v>67</v>
      </c>
      <c r="C7" s="110" t="s">
        <v>0</v>
      </c>
      <c r="D7" s="116" t="s">
        <v>65</v>
      </c>
      <c r="E7" s="112">
        <v>6</v>
      </c>
      <c r="F7" s="113" t="s">
        <v>7</v>
      </c>
      <c r="G7" s="109">
        <v>5</v>
      </c>
    </row>
    <row r="8" spans="1:7" ht="14.4" x14ac:dyDescent="0.3">
      <c r="A8" s="108" t="s">
        <v>136</v>
      </c>
      <c r="B8" s="114" t="s">
        <v>56</v>
      </c>
      <c r="C8" s="115" t="s">
        <v>0</v>
      </c>
      <c r="D8" s="116" t="s">
        <v>70</v>
      </c>
      <c r="E8" s="112">
        <v>6</v>
      </c>
      <c r="F8" s="113" t="s">
        <v>7</v>
      </c>
      <c r="G8" s="109">
        <v>3</v>
      </c>
    </row>
    <row r="9" spans="1:7" ht="14.4" x14ac:dyDescent="0.3">
      <c r="A9" s="108" t="s">
        <v>137</v>
      </c>
      <c r="B9" s="109" t="s">
        <v>66</v>
      </c>
      <c r="C9" s="110" t="s">
        <v>0</v>
      </c>
      <c r="D9" s="111" t="s">
        <v>18</v>
      </c>
      <c r="E9" s="112">
        <v>4</v>
      </c>
      <c r="F9" s="113" t="s">
        <v>7</v>
      </c>
      <c r="G9" s="109">
        <v>1</v>
      </c>
    </row>
    <row r="10" spans="1:7" ht="14.4" x14ac:dyDescent="0.3">
      <c r="A10" s="108" t="s">
        <v>138</v>
      </c>
      <c r="B10" s="114" t="s">
        <v>50</v>
      </c>
      <c r="C10" s="115" t="s">
        <v>0</v>
      </c>
      <c r="D10" s="116" t="s">
        <v>53</v>
      </c>
      <c r="E10" s="112">
        <v>1</v>
      </c>
      <c r="F10" s="113" t="s">
        <v>7</v>
      </c>
      <c r="G10" s="109">
        <v>3</v>
      </c>
    </row>
    <row r="11" spans="1:7" ht="14.4" x14ac:dyDescent="0.3">
      <c r="A11" s="108" t="s">
        <v>139</v>
      </c>
      <c r="B11" s="111" t="s">
        <v>56</v>
      </c>
      <c r="C11" s="110" t="s">
        <v>0</v>
      </c>
      <c r="D11" s="111" t="s">
        <v>67</v>
      </c>
      <c r="E11" s="112">
        <v>1</v>
      </c>
      <c r="F11" s="113" t="s">
        <v>7</v>
      </c>
      <c r="G11" s="109">
        <v>2</v>
      </c>
    </row>
    <row r="12" spans="1:7" ht="14.4" x14ac:dyDescent="0.3">
      <c r="A12" s="108" t="s">
        <v>140</v>
      </c>
      <c r="B12" s="116" t="s">
        <v>65</v>
      </c>
      <c r="C12" s="115" t="s">
        <v>0</v>
      </c>
      <c r="D12" s="116" t="s">
        <v>70</v>
      </c>
      <c r="E12" s="112">
        <v>5</v>
      </c>
      <c r="F12" s="113" t="s">
        <v>7</v>
      </c>
      <c r="G12" s="109">
        <v>3</v>
      </c>
    </row>
    <row r="13" spans="1:7" ht="14.4" x14ac:dyDescent="0.3">
      <c r="A13" s="108" t="s">
        <v>141</v>
      </c>
      <c r="B13" s="109" t="s">
        <v>54</v>
      </c>
      <c r="C13" s="110" t="s">
        <v>0</v>
      </c>
      <c r="D13" s="111" t="s">
        <v>69</v>
      </c>
      <c r="E13" s="112">
        <v>2</v>
      </c>
      <c r="F13" s="113" t="s">
        <v>7</v>
      </c>
      <c r="G13" s="109">
        <v>7</v>
      </c>
    </row>
    <row r="14" spans="1:7" ht="14.4" x14ac:dyDescent="0.3">
      <c r="A14" s="108" t="s">
        <v>141</v>
      </c>
      <c r="B14" s="114" t="s">
        <v>59</v>
      </c>
      <c r="C14" s="115" t="s">
        <v>0</v>
      </c>
      <c r="D14" s="116" t="s">
        <v>142</v>
      </c>
      <c r="E14" s="112">
        <v>3</v>
      </c>
      <c r="F14" s="113" t="s">
        <v>7</v>
      </c>
      <c r="G14" s="109">
        <v>7</v>
      </c>
    </row>
    <row r="15" spans="1:7" ht="14.4" x14ac:dyDescent="0.3">
      <c r="A15" s="108" t="s">
        <v>143</v>
      </c>
      <c r="B15" s="109" t="s">
        <v>69</v>
      </c>
      <c r="C15" s="110" t="s">
        <v>0</v>
      </c>
      <c r="D15" s="111" t="s">
        <v>142</v>
      </c>
      <c r="E15" s="112">
        <v>7</v>
      </c>
      <c r="F15" s="113" t="s">
        <v>7</v>
      </c>
      <c r="G15" s="109">
        <v>3</v>
      </c>
    </row>
    <row r="16" spans="1:7" ht="14.4" x14ac:dyDescent="0.3">
      <c r="A16" s="108" t="s">
        <v>144</v>
      </c>
      <c r="B16" s="114" t="s">
        <v>54</v>
      </c>
      <c r="C16" s="115" t="s">
        <v>0</v>
      </c>
      <c r="D16" s="116" t="s">
        <v>59</v>
      </c>
      <c r="E16" s="112">
        <v>3</v>
      </c>
      <c r="F16" s="113" t="s">
        <v>7</v>
      </c>
      <c r="G16" s="109">
        <v>4</v>
      </c>
    </row>
    <row r="17" spans="1:7" ht="14.4" x14ac:dyDescent="0.3">
      <c r="A17" s="108" t="s">
        <v>145</v>
      </c>
      <c r="B17" s="111" t="s">
        <v>52</v>
      </c>
      <c r="C17" s="110" t="s">
        <v>0</v>
      </c>
      <c r="D17" s="111" t="s">
        <v>68</v>
      </c>
      <c r="E17" s="112">
        <v>1</v>
      </c>
      <c r="F17" s="113" t="s">
        <v>7</v>
      </c>
      <c r="G17" s="109">
        <v>3</v>
      </c>
    </row>
    <row r="18" spans="1:7" ht="14.4" x14ac:dyDescent="0.3">
      <c r="A18" s="108" t="s">
        <v>145</v>
      </c>
      <c r="B18" s="116" t="s">
        <v>57</v>
      </c>
      <c r="C18" s="115" t="s">
        <v>0</v>
      </c>
      <c r="D18" s="116" t="s">
        <v>19</v>
      </c>
      <c r="E18" s="112">
        <v>1</v>
      </c>
      <c r="F18" s="113" t="s">
        <v>7</v>
      </c>
      <c r="G18" s="109">
        <v>0</v>
      </c>
    </row>
    <row r="19" spans="1:7" ht="14.4" x14ac:dyDescent="0.3">
      <c r="A19" s="108" t="s">
        <v>146</v>
      </c>
      <c r="B19" s="111" t="s">
        <v>57</v>
      </c>
      <c r="C19" s="110" t="s">
        <v>0</v>
      </c>
      <c r="D19" s="111" t="s">
        <v>68</v>
      </c>
      <c r="E19" s="112">
        <v>1</v>
      </c>
      <c r="F19" s="113" t="s">
        <v>7</v>
      </c>
      <c r="G19" s="109">
        <v>2</v>
      </c>
    </row>
    <row r="20" spans="1:7" ht="14.4" x14ac:dyDescent="0.3">
      <c r="A20" s="108" t="s">
        <v>147</v>
      </c>
      <c r="B20" s="116" t="s">
        <v>52</v>
      </c>
      <c r="C20" s="115" t="s">
        <v>0</v>
      </c>
      <c r="D20" s="116" t="s">
        <v>19</v>
      </c>
      <c r="E20" s="112">
        <v>8</v>
      </c>
      <c r="F20" s="113" t="s">
        <v>7</v>
      </c>
      <c r="G20" s="109">
        <v>9</v>
      </c>
    </row>
    <row r="21" spans="1:7" ht="14.4" x14ac:dyDescent="0.3">
      <c r="A21" s="108" t="s">
        <v>148</v>
      </c>
      <c r="B21" s="111" t="s">
        <v>20</v>
      </c>
      <c r="C21" s="110" t="s">
        <v>0</v>
      </c>
      <c r="D21" s="111" t="s">
        <v>14</v>
      </c>
      <c r="E21" s="112">
        <v>4</v>
      </c>
      <c r="F21" s="113" t="s">
        <v>7</v>
      </c>
      <c r="G21" s="109">
        <v>2</v>
      </c>
    </row>
    <row r="22" spans="1:7" ht="14.4" x14ac:dyDescent="0.3">
      <c r="A22" s="108" t="s">
        <v>148</v>
      </c>
      <c r="B22" s="116" t="s">
        <v>60</v>
      </c>
      <c r="C22" s="115" t="s">
        <v>0</v>
      </c>
      <c r="D22" s="116" t="s">
        <v>64</v>
      </c>
      <c r="E22" s="112">
        <v>5</v>
      </c>
      <c r="F22" s="113" t="s">
        <v>7</v>
      </c>
      <c r="G22" s="109">
        <v>2</v>
      </c>
    </row>
    <row r="23" spans="1:7" ht="14.4" x14ac:dyDescent="0.3">
      <c r="A23" s="108" t="s">
        <v>149</v>
      </c>
      <c r="B23" s="111" t="s">
        <v>60</v>
      </c>
      <c r="C23" s="110" t="s">
        <v>0</v>
      </c>
      <c r="D23" s="111" t="s">
        <v>20</v>
      </c>
      <c r="E23" s="112">
        <v>3</v>
      </c>
      <c r="F23" s="113" t="s">
        <v>7</v>
      </c>
      <c r="G23" s="109">
        <v>4</v>
      </c>
    </row>
    <row r="24" spans="1:7" ht="14.4" x14ac:dyDescent="0.3">
      <c r="A24" s="108" t="s">
        <v>150</v>
      </c>
      <c r="B24" s="116" t="s">
        <v>14</v>
      </c>
      <c r="C24" s="115" t="s">
        <v>0</v>
      </c>
      <c r="D24" s="116" t="s">
        <v>64</v>
      </c>
      <c r="E24" s="112">
        <v>5</v>
      </c>
      <c r="F24" s="113" t="s">
        <v>7</v>
      </c>
      <c r="G24" s="109">
        <v>4</v>
      </c>
    </row>
    <row r="25" spans="1:7" ht="14.4" x14ac:dyDescent="0.3">
      <c r="A25" s="108" t="s">
        <v>151</v>
      </c>
      <c r="B25" s="111" t="s">
        <v>51</v>
      </c>
      <c r="C25" s="110" t="s">
        <v>0</v>
      </c>
      <c r="D25" s="111" t="s">
        <v>21</v>
      </c>
      <c r="E25" s="112">
        <v>5</v>
      </c>
      <c r="F25" s="113" t="s">
        <v>7</v>
      </c>
      <c r="G25" s="109">
        <v>0</v>
      </c>
    </row>
    <row r="26" spans="1:7" ht="14.4" x14ac:dyDescent="0.3">
      <c r="A26" s="108" t="s">
        <v>151</v>
      </c>
      <c r="B26" s="116" t="s">
        <v>58</v>
      </c>
      <c r="C26" s="115" t="s">
        <v>0</v>
      </c>
      <c r="D26" s="116" t="s">
        <v>63</v>
      </c>
      <c r="E26" s="112">
        <v>4</v>
      </c>
      <c r="F26" s="113" t="s">
        <v>7</v>
      </c>
      <c r="G26" s="109">
        <v>2</v>
      </c>
    </row>
    <row r="27" spans="1:7" ht="14.4" x14ac:dyDescent="0.3">
      <c r="A27" s="108" t="s">
        <v>152</v>
      </c>
      <c r="B27" s="111" t="s">
        <v>51</v>
      </c>
      <c r="C27" s="110" t="s">
        <v>0</v>
      </c>
      <c r="D27" s="111" t="s">
        <v>58</v>
      </c>
      <c r="E27" s="112">
        <v>0</v>
      </c>
      <c r="F27" s="113" t="s">
        <v>7</v>
      </c>
      <c r="G27" s="109">
        <v>2</v>
      </c>
    </row>
    <row r="28" spans="1:7" ht="14.4" x14ac:dyDescent="0.3">
      <c r="A28" s="108" t="s">
        <v>153</v>
      </c>
      <c r="B28" s="116" t="s">
        <v>21</v>
      </c>
      <c r="C28" s="115" t="s">
        <v>0</v>
      </c>
      <c r="D28" s="116" t="s">
        <v>63</v>
      </c>
      <c r="E28" s="112">
        <v>2</v>
      </c>
      <c r="F28" s="113" t="s">
        <v>7</v>
      </c>
      <c r="G28" s="109">
        <v>6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05F3-2F84-4D12-A481-894342D29140}">
  <dimension ref="A1:Y27"/>
  <sheetViews>
    <sheetView workbookViewId="0">
      <selection activeCell="C8" sqref="C8"/>
    </sheetView>
  </sheetViews>
  <sheetFormatPr defaultRowHeight="13.2" x14ac:dyDescent="0.25"/>
  <cols>
    <col min="1" max="1" width="5.109375" style="71" customWidth="1"/>
    <col min="2" max="2" width="20.44140625" style="71" customWidth="1"/>
    <col min="3" max="3" width="25.21875" style="71" customWidth="1"/>
    <col min="4" max="4" width="3.77734375" style="71" customWidth="1"/>
    <col min="5" max="5" width="5.6640625" style="71" customWidth="1"/>
    <col min="6" max="6" width="1.6640625" style="71" bestFit="1" customWidth="1"/>
    <col min="7" max="7" width="2" style="71" bestFit="1" customWidth="1"/>
    <col min="8" max="8" width="1.6640625" style="71" bestFit="1" customWidth="1"/>
    <col min="9" max="9" width="2" style="71" bestFit="1" customWidth="1"/>
    <col min="10" max="10" width="6.88671875" style="71" customWidth="1"/>
    <col min="11" max="11" width="1.5546875" style="71" bestFit="1" customWidth="1"/>
    <col min="12" max="12" width="6.5546875" style="71" customWidth="1"/>
    <col min="13" max="13" width="3" style="71" bestFit="1" customWidth="1"/>
    <col min="14" max="16384" width="8.88671875" style="71"/>
  </cols>
  <sheetData>
    <row r="1" spans="1:25" ht="24.6" x14ac:dyDescent="0.4">
      <c r="A1" s="10" t="s">
        <v>154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15.6" x14ac:dyDescent="0.3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15.6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4.4" x14ac:dyDescent="0.3">
      <c r="A4" s="103" t="s">
        <v>83</v>
      </c>
      <c r="B4" s="104" t="s">
        <v>66</v>
      </c>
      <c r="C4" s="105" t="s">
        <v>114</v>
      </c>
      <c r="D4" s="71">
        <v>8</v>
      </c>
      <c r="E4" s="71">
        <v>5</v>
      </c>
      <c r="F4" s="106" t="s">
        <v>0</v>
      </c>
      <c r="G4" s="78">
        <v>2</v>
      </c>
      <c r="H4" s="106" t="s">
        <v>0</v>
      </c>
      <c r="I4" s="79">
        <v>1</v>
      </c>
      <c r="J4" s="75">
        <v>19</v>
      </c>
      <c r="K4" s="107" t="s">
        <v>7</v>
      </c>
      <c r="L4" s="79">
        <v>12</v>
      </c>
      <c r="M4" s="75">
        <f>(E4*3)+G4</f>
        <v>17</v>
      </c>
    </row>
    <row r="5" spans="1:25" ht="14.4" x14ac:dyDescent="0.3">
      <c r="A5" s="103" t="s">
        <v>85</v>
      </c>
      <c r="B5" s="104" t="s">
        <v>18</v>
      </c>
      <c r="C5" s="104" t="s">
        <v>112</v>
      </c>
      <c r="D5" s="71">
        <v>8</v>
      </c>
      <c r="E5" s="71">
        <v>6</v>
      </c>
      <c r="F5" s="106" t="s">
        <v>0</v>
      </c>
      <c r="G5" s="78">
        <v>0</v>
      </c>
      <c r="H5" s="106" t="s">
        <v>0</v>
      </c>
      <c r="I5" s="79">
        <v>2</v>
      </c>
      <c r="J5" s="75">
        <v>27</v>
      </c>
      <c r="K5" s="107" t="s">
        <v>7</v>
      </c>
      <c r="L5" s="79">
        <v>16</v>
      </c>
      <c r="M5" s="75">
        <f>(E5*3)+G5</f>
        <v>18</v>
      </c>
    </row>
    <row r="6" spans="1:25" ht="14.4" x14ac:dyDescent="0.3">
      <c r="A6" s="103" t="s">
        <v>86</v>
      </c>
      <c r="B6" s="104" t="s">
        <v>53</v>
      </c>
      <c r="C6" s="104" t="s">
        <v>112</v>
      </c>
      <c r="D6" s="71">
        <v>8</v>
      </c>
      <c r="E6" s="71">
        <v>4</v>
      </c>
      <c r="F6" s="106" t="s">
        <v>0</v>
      </c>
      <c r="G6" s="78">
        <v>3</v>
      </c>
      <c r="H6" s="106" t="s">
        <v>0</v>
      </c>
      <c r="I6" s="79">
        <v>1</v>
      </c>
      <c r="J6" s="75">
        <v>16</v>
      </c>
      <c r="K6" s="107" t="s">
        <v>7</v>
      </c>
      <c r="L6" s="79">
        <v>8</v>
      </c>
      <c r="M6" s="75">
        <f>(E6*3)+G6</f>
        <v>15</v>
      </c>
    </row>
    <row r="7" spans="1:25" ht="14.4" x14ac:dyDescent="0.3">
      <c r="A7" s="103" t="s">
        <v>87</v>
      </c>
      <c r="B7" s="104" t="s">
        <v>50</v>
      </c>
      <c r="C7" s="104" t="s">
        <v>111</v>
      </c>
      <c r="D7" s="71">
        <v>8</v>
      </c>
      <c r="E7" s="71">
        <v>5</v>
      </c>
      <c r="F7" s="106" t="s">
        <v>0</v>
      </c>
      <c r="G7" s="78">
        <v>1</v>
      </c>
      <c r="H7" s="106" t="s">
        <v>0</v>
      </c>
      <c r="I7" s="79">
        <v>2</v>
      </c>
      <c r="J7" s="75">
        <v>26</v>
      </c>
      <c r="K7" s="107" t="s">
        <v>7</v>
      </c>
      <c r="L7" s="79">
        <v>17</v>
      </c>
      <c r="M7" s="75">
        <f>(E7*3)+G7</f>
        <v>16</v>
      </c>
    </row>
    <row r="8" spans="1:25" ht="14.4" x14ac:dyDescent="0.3">
      <c r="A8" s="103" t="s">
        <v>88</v>
      </c>
      <c r="B8" s="104" t="s">
        <v>67</v>
      </c>
      <c r="C8" s="104" t="s">
        <v>110</v>
      </c>
      <c r="D8" s="71">
        <v>8</v>
      </c>
      <c r="E8" s="71">
        <v>5</v>
      </c>
      <c r="F8" s="106" t="s">
        <v>0</v>
      </c>
      <c r="G8" s="78">
        <v>1</v>
      </c>
      <c r="H8" s="106" t="s">
        <v>0</v>
      </c>
      <c r="I8" s="79">
        <v>2</v>
      </c>
      <c r="J8" s="75">
        <v>23</v>
      </c>
      <c r="K8" s="107" t="s">
        <v>7</v>
      </c>
      <c r="L8" s="79">
        <v>12</v>
      </c>
      <c r="M8" s="75">
        <f>(E8*3)+G8</f>
        <v>16</v>
      </c>
    </row>
    <row r="9" spans="1:25" ht="14.4" x14ac:dyDescent="0.3">
      <c r="A9" s="103" t="s">
        <v>89</v>
      </c>
      <c r="B9" s="104" t="s">
        <v>56</v>
      </c>
      <c r="C9" s="104" t="s">
        <v>113</v>
      </c>
      <c r="D9" s="71">
        <v>8</v>
      </c>
      <c r="E9" s="71">
        <v>5</v>
      </c>
      <c r="F9" s="106" t="s">
        <v>0</v>
      </c>
      <c r="G9" s="78">
        <v>0</v>
      </c>
      <c r="H9" s="106" t="s">
        <v>0</v>
      </c>
      <c r="I9" s="79">
        <v>3</v>
      </c>
      <c r="J9" s="75">
        <v>25</v>
      </c>
      <c r="K9" s="107" t="s">
        <v>7</v>
      </c>
      <c r="L9" s="79">
        <v>13</v>
      </c>
      <c r="M9" s="75">
        <f>(E9*3)+G9</f>
        <v>15</v>
      </c>
    </row>
    <row r="10" spans="1:25" ht="14.4" x14ac:dyDescent="0.3">
      <c r="A10" s="103" t="s">
        <v>90</v>
      </c>
      <c r="B10" s="104" t="s">
        <v>65</v>
      </c>
      <c r="C10" s="104" t="s">
        <v>110</v>
      </c>
      <c r="D10" s="71">
        <v>8</v>
      </c>
      <c r="E10" s="71">
        <v>5</v>
      </c>
      <c r="F10" s="106" t="s">
        <v>0</v>
      </c>
      <c r="G10" s="78">
        <v>1</v>
      </c>
      <c r="H10" s="106" t="s">
        <v>0</v>
      </c>
      <c r="I10" s="79">
        <v>2</v>
      </c>
      <c r="J10" s="75">
        <v>26</v>
      </c>
      <c r="K10" s="107" t="s">
        <v>7</v>
      </c>
      <c r="L10" s="79">
        <v>14</v>
      </c>
      <c r="M10" s="75">
        <f>(E10*3)+G10</f>
        <v>16</v>
      </c>
    </row>
    <row r="11" spans="1:25" ht="14.4" x14ac:dyDescent="0.3">
      <c r="A11" s="103" t="s">
        <v>92</v>
      </c>
      <c r="B11" s="104" t="s">
        <v>70</v>
      </c>
      <c r="C11" s="104" t="s">
        <v>114</v>
      </c>
      <c r="D11" s="71">
        <v>8</v>
      </c>
      <c r="E11" s="71">
        <v>3</v>
      </c>
      <c r="F11" s="106" t="s">
        <v>0</v>
      </c>
      <c r="G11" s="78">
        <v>1</v>
      </c>
      <c r="H11" s="106" t="s">
        <v>0</v>
      </c>
      <c r="I11" s="79">
        <v>4</v>
      </c>
      <c r="J11" s="75">
        <v>13</v>
      </c>
      <c r="K11" s="107" t="s">
        <v>7</v>
      </c>
      <c r="L11" s="79">
        <v>18</v>
      </c>
      <c r="M11" s="75">
        <f>(E11*3)+G11</f>
        <v>10</v>
      </c>
    </row>
    <row r="12" spans="1:25" ht="14.4" x14ac:dyDescent="0.3">
      <c r="A12" s="103" t="s">
        <v>93</v>
      </c>
      <c r="B12" s="104" t="s">
        <v>69</v>
      </c>
      <c r="C12" s="104" t="s">
        <v>84</v>
      </c>
      <c r="D12" s="71">
        <v>7</v>
      </c>
      <c r="E12" s="71">
        <v>4</v>
      </c>
      <c r="F12" s="106" t="s">
        <v>0</v>
      </c>
      <c r="G12" s="78">
        <v>2</v>
      </c>
      <c r="H12" s="106" t="s">
        <v>0</v>
      </c>
      <c r="I12" s="79">
        <v>1</v>
      </c>
      <c r="J12" s="75">
        <v>21</v>
      </c>
      <c r="K12" s="107" t="s">
        <v>7</v>
      </c>
      <c r="L12" s="79">
        <v>16</v>
      </c>
      <c r="M12" s="75">
        <f>(E12*3)+G12</f>
        <v>14</v>
      </c>
    </row>
    <row r="13" spans="1:25" ht="14.4" x14ac:dyDescent="0.3">
      <c r="A13" s="103" t="s">
        <v>94</v>
      </c>
      <c r="B13" s="104" t="s">
        <v>109</v>
      </c>
      <c r="C13" s="104" t="s">
        <v>110</v>
      </c>
      <c r="D13" s="71">
        <v>7</v>
      </c>
      <c r="E13" s="71">
        <v>3</v>
      </c>
      <c r="F13" s="106" t="s">
        <v>0</v>
      </c>
      <c r="G13" s="78">
        <v>1</v>
      </c>
      <c r="H13" s="106" t="s">
        <v>0</v>
      </c>
      <c r="I13" s="79">
        <v>3</v>
      </c>
      <c r="J13" s="75">
        <v>22</v>
      </c>
      <c r="K13" s="107" t="s">
        <v>7</v>
      </c>
      <c r="L13" s="79">
        <v>19</v>
      </c>
      <c r="M13" s="75">
        <f>(E13*3)+G13</f>
        <v>10</v>
      </c>
    </row>
    <row r="14" spans="1:25" ht="14.4" x14ac:dyDescent="0.3">
      <c r="A14" s="103" t="s">
        <v>95</v>
      </c>
      <c r="B14" s="104" t="s">
        <v>59</v>
      </c>
      <c r="C14" s="104" t="s">
        <v>111</v>
      </c>
      <c r="D14" s="71">
        <v>7</v>
      </c>
      <c r="E14" s="71">
        <v>4</v>
      </c>
      <c r="F14" s="106" t="s">
        <v>0</v>
      </c>
      <c r="G14" s="78">
        <v>1</v>
      </c>
      <c r="H14" s="106" t="s">
        <v>0</v>
      </c>
      <c r="I14" s="79">
        <v>2</v>
      </c>
      <c r="J14" s="75">
        <v>22</v>
      </c>
      <c r="K14" s="107" t="s">
        <v>7</v>
      </c>
      <c r="L14" s="79">
        <v>24</v>
      </c>
      <c r="M14" s="75">
        <f>(E14*3)+G14</f>
        <v>13</v>
      </c>
    </row>
    <row r="15" spans="1:25" ht="14.4" x14ac:dyDescent="0.3">
      <c r="A15" s="103" t="s">
        <v>96</v>
      </c>
      <c r="B15" s="104" t="s">
        <v>54</v>
      </c>
      <c r="C15" s="104" t="s">
        <v>112</v>
      </c>
      <c r="D15" s="71">
        <v>7</v>
      </c>
      <c r="E15" s="71">
        <v>2</v>
      </c>
      <c r="F15" s="106" t="s">
        <v>0</v>
      </c>
      <c r="G15" s="78">
        <v>2</v>
      </c>
      <c r="H15" s="106" t="s">
        <v>0</v>
      </c>
      <c r="I15" s="79">
        <v>3</v>
      </c>
      <c r="J15" s="75">
        <v>14</v>
      </c>
      <c r="K15" s="107" t="s">
        <v>7</v>
      </c>
      <c r="L15" s="79">
        <v>18</v>
      </c>
      <c r="M15" s="75">
        <f>(E15*3)+G15</f>
        <v>8</v>
      </c>
    </row>
    <row r="16" spans="1:25" ht="14.4" x14ac:dyDescent="0.3">
      <c r="A16" s="103" t="s">
        <v>97</v>
      </c>
      <c r="B16" s="104" t="s">
        <v>68</v>
      </c>
      <c r="C16" s="104" t="s">
        <v>84</v>
      </c>
      <c r="D16" s="71">
        <v>7</v>
      </c>
      <c r="E16" s="71">
        <v>4</v>
      </c>
      <c r="F16" s="106" t="s">
        <v>0</v>
      </c>
      <c r="G16" s="78">
        <v>1</v>
      </c>
      <c r="H16" s="106" t="s">
        <v>0</v>
      </c>
      <c r="I16" s="79">
        <v>2</v>
      </c>
      <c r="J16" s="75">
        <v>10</v>
      </c>
      <c r="K16" s="107" t="s">
        <v>7</v>
      </c>
      <c r="L16" s="79">
        <v>6</v>
      </c>
      <c r="M16" s="75">
        <f>(E16*3)+G16</f>
        <v>13</v>
      </c>
    </row>
    <row r="17" spans="1:13" ht="14.4" x14ac:dyDescent="0.3">
      <c r="A17" s="103" t="s">
        <v>98</v>
      </c>
      <c r="B17" s="104" t="s">
        <v>57</v>
      </c>
      <c r="C17" s="104" t="s">
        <v>113</v>
      </c>
      <c r="D17" s="71">
        <v>7</v>
      </c>
      <c r="E17" s="71">
        <v>3</v>
      </c>
      <c r="F17" s="106" t="s">
        <v>0</v>
      </c>
      <c r="G17" s="78">
        <v>1</v>
      </c>
      <c r="H17" s="106" t="s">
        <v>0</v>
      </c>
      <c r="I17" s="79">
        <v>3</v>
      </c>
      <c r="J17" s="75">
        <v>13</v>
      </c>
      <c r="K17" s="107" t="s">
        <v>7</v>
      </c>
      <c r="L17" s="79">
        <v>13</v>
      </c>
      <c r="M17" s="75">
        <f>(E17*3)+G17</f>
        <v>10</v>
      </c>
    </row>
    <row r="18" spans="1:13" ht="14.4" x14ac:dyDescent="0.3">
      <c r="A18" s="103" t="s">
        <v>99</v>
      </c>
      <c r="B18" s="104" t="s">
        <v>19</v>
      </c>
      <c r="C18" s="104" t="s">
        <v>84</v>
      </c>
      <c r="D18" s="71">
        <v>7</v>
      </c>
      <c r="E18" s="71">
        <v>2</v>
      </c>
      <c r="F18" s="106" t="s">
        <v>0</v>
      </c>
      <c r="G18" s="78">
        <v>3</v>
      </c>
      <c r="H18" s="106" t="s">
        <v>0</v>
      </c>
      <c r="I18" s="79">
        <v>2</v>
      </c>
      <c r="J18" s="75">
        <v>16</v>
      </c>
      <c r="K18" s="107" t="s">
        <v>7</v>
      </c>
      <c r="L18" s="79">
        <v>16</v>
      </c>
      <c r="M18" s="75">
        <f>(E18*3)+G18</f>
        <v>9</v>
      </c>
    </row>
    <row r="19" spans="1:13" ht="14.4" x14ac:dyDescent="0.3">
      <c r="A19" s="103" t="s">
        <v>100</v>
      </c>
      <c r="B19" s="104" t="s">
        <v>52</v>
      </c>
      <c r="C19" s="104" t="s">
        <v>110</v>
      </c>
      <c r="D19" s="71">
        <v>7</v>
      </c>
      <c r="E19" s="71">
        <v>2</v>
      </c>
      <c r="F19" s="106" t="s">
        <v>0</v>
      </c>
      <c r="G19" s="78">
        <v>1</v>
      </c>
      <c r="H19" s="106" t="s">
        <v>0</v>
      </c>
      <c r="I19" s="79">
        <v>4</v>
      </c>
      <c r="J19" s="75">
        <v>30</v>
      </c>
      <c r="K19" s="107" t="s">
        <v>7</v>
      </c>
      <c r="L19" s="79">
        <v>32</v>
      </c>
      <c r="M19" s="75">
        <f>(E19*3)+G19</f>
        <v>7</v>
      </c>
    </row>
    <row r="20" spans="1:13" ht="14.4" x14ac:dyDescent="0.3">
      <c r="A20" s="103" t="s">
        <v>101</v>
      </c>
      <c r="B20" s="104" t="s">
        <v>20</v>
      </c>
      <c r="C20" s="104" t="s">
        <v>114</v>
      </c>
      <c r="D20" s="71">
        <v>7</v>
      </c>
      <c r="E20" s="71">
        <v>3</v>
      </c>
      <c r="F20" s="106" t="s">
        <v>0</v>
      </c>
      <c r="G20" s="78">
        <v>1</v>
      </c>
      <c r="H20" s="106" t="s">
        <v>0</v>
      </c>
      <c r="I20" s="79">
        <v>3</v>
      </c>
      <c r="J20" s="75">
        <v>26</v>
      </c>
      <c r="K20" s="107" t="s">
        <v>7</v>
      </c>
      <c r="L20" s="79">
        <v>26</v>
      </c>
      <c r="M20" s="75">
        <f>(E20*3)+G20</f>
        <v>10</v>
      </c>
    </row>
    <row r="21" spans="1:13" ht="14.4" x14ac:dyDescent="0.3">
      <c r="A21" s="103" t="s">
        <v>102</v>
      </c>
      <c r="B21" s="104" t="s">
        <v>60</v>
      </c>
      <c r="C21" s="104" t="s">
        <v>114</v>
      </c>
      <c r="D21" s="71">
        <v>7</v>
      </c>
      <c r="E21" s="71">
        <v>2</v>
      </c>
      <c r="F21" s="106" t="s">
        <v>0</v>
      </c>
      <c r="G21" s="78">
        <v>0</v>
      </c>
      <c r="H21" s="106" t="s">
        <v>0</v>
      </c>
      <c r="I21" s="79">
        <v>5</v>
      </c>
      <c r="J21" s="75">
        <v>16</v>
      </c>
      <c r="K21" s="107" t="s">
        <v>7</v>
      </c>
      <c r="L21" s="79">
        <v>17</v>
      </c>
      <c r="M21" s="75">
        <f>(E21*3)+G21</f>
        <v>6</v>
      </c>
    </row>
    <row r="22" spans="1:13" ht="14.4" x14ac:dyDescent="0.3">
      <c r="A22" s="103" t="s">
        <v>103</v>
      </c>
      <c r="B22" s="104" t="s">
        <v>14</v>
      </c>
      <c r="C22" s="104" t="s">
        <v>114</v>
      </c>
      <c r="D22" s="71">
        <v>7</v>
      </c>
      <c r="E22" s="71">
        <v>3</v>
      </c>
      <c r="F22" s="106" t="s">
        <v>0</v>
      </c>
      <c r="G22" s="78">
        <v>0</v>
      </c>
      <c r="H22" s="106" t="s">
        <v>0</v>
      </c>
      <c r="I22" s="79">
        <v>4</v>
      </c>
      <c r="J22" s="75">
        <v>13</v>
      </c>
      <c r="K22" s="107" t="s">
        <v>7</v>
      </c>
      <c r="L22" s="79">
        <v>16</v>
      </c>
      <c r="M22" s="75">
        <f>(E22*3)+G22</f>
        <v>9</v>
      </c>
    </row>
    <row r="23" spans="1:13" ht="14.4" x14ac:dyDescent="0.3">
      <c r="A23" s="103" t="s">
        <v>104</v>
      </c>
      <c r="B23" s="104" t="s">
        <v>64</v>
      </c>
      <c r="C23" s="104" t="s">
        <v>111</v>
      </c>
      <c r="D23" s="71">
        <v>7</v>
      </c>
      <c r="E23" s="71">
        <v>1</v>
      </c>
      <c r="F23" s="106" t="s">
        <v>0</v>
      </c>
      <c r="G23" s="78">
        <v>0</v>
      </c>
      <c r="H23" s="106" t="s">
        <v>0</v>
      </c>
      <c r="I23" s="79">
        <v>6</v>
      </c>
      <c r="J23" s="75">
        <v>16</v>
      </c>
      <c r="K23" s="107" t="s">
        <v>7</v>
      </c>
      <c r="L23" s="79">
        <v>30</v>
      </c>
      <c r="M23" s="75">
        <f>(E23*3)+G23</f>
        <v>3</v>
      </c>
    </row>
    <row r="24" spans="1:13" ht="14.4" x14ac:dyDescent="0.3">
      <c r="A24" s="103" t="s">
        <v>105</v>
      </c>
      <c r="B24" s="104" t="s">
        <v>58</v>
      </c>
      <c r="C24" s="104" t="s">
        <v>91</v>
      </c>
      <c r="D24" s="71">
        <v>7</v>
      </c>
      <c r="E24" s="71">
        <v>2</v>
      </c>
      <c r="F24" s="106" t="s">
        <v>0</v>
      </c>
      <c r="G24" s="78">
        <v>0</v>
      </c>
      <c r="H24" s="106" t="s">
        <v>0</v>
      </c>
      <c r="I24" s="79">
        <v>5</v>
      </c>
      <c r="J24" s="75">
        <v>10</v>
      </c>
      <c r="K24" s="107" t="s">
        <v>7</v>
      </c>
      <c r="L24" s="79">
        <v>25</v>
      </c>
      <c r="M24" s="75">
        <f>(E24*3)+G24</f>
        <v>6</v>
      </c>
    </row>
    <row r="25" spans="1:13" ht="14.4" x14ac:dyDescent="0.3">
      <c r="A25" s="103" t="s">
        <v>106</v>
      </c>
      <c r="B25" s="104" t="s">
        <v>51</v>
      </c>
      <c r="C25" s="104" t="s">
        <v>110</v>
      </c>
      <c r="D25" s="71">
        <v>7</v>
      </c>
      <c r="E25" s="71">
        <v>1</v>
      </c>
      <c r="F25" s="106" t="s">
        <v>0</v>
      </c>
      <c r="G25" s="78">
        <v>0</v>
      </c>
      <c r="H25" s="106" t="s">
        <v>0</v>
      </c>
      <c r="I25" s="79">
        <v>6</v>
      </c>
      <c r="J25" s="75">
        <v>12</v>
      </c>
      <c r="K25" s="107" t="s">
        <v>7</v>
      </c>
      <c r="L25" s="79">
        <v>26</v>
      </c>
      <c r="M25" s="75">
        <f>(E25*3)+G25</f>
        <v>3</v>
      </c>
    </row>
    <row r="26" spans="1:13" ht="14.4" x14ac:dyDescent="0.3">
      <c r="A26" s="103" t="s">
        <v>107</v>
      </c>
      <c r="B26" s="104" t="s">
        <v>63</v>
      </c>
      <c r="C26" s="104" t="s">
        <v>110</v>
      </c>
      <c r="D26" s="71">
        <v>7</v>
      </c>
      <c r="E26" s="71">
        <v>1</v>
      </c>
      <c r="F26" s="106" t="s">
        <v>0</v>
      </c>
      <c r="G26" s="78">
        <v>3</v>
      </c>
      <c r="H26" s="106" t="s">
        <v>0</v>
      </c>
      <c r="I26" s="79">
        <v>3</v>
      </c>
      <c r="J26" s="75">
        <v>19</v>
      </c>
      <c r="K26" s="107" t="s">
        <v>7</v>
      </c>
      <c r="L26" s="79">
        <v>25</v>
      </c>
      <c r="M26" s="75">
        <f>(E26*3)+G26</f>
        <v>6</v>
      </c>
    </row>
    <row r="27" spans="1:13" ht="14.4" x14ac:dyDescent="0.3">
      <c r="A27" s="103" t="s">
        <v>108</v>
      </c>
      <c r="B27" s="104" t="s">
        <v>21</v>
      </c>
      <c r="C27" s="104" t="s">
        <v>112</v>
      </c>
      <c r="D27" s="71">
        <v>7</v>
      </c>
      <c r="E27" s="71">
        <v>0</v>
      </c>
      <c r="F27" s="106" t="s">
        <v>0</v>
      </c>
      <c r="G27" s="78">
        <v>1</v>
      </c>
      <c r="H27" s="106" t="s">
        <v>0</v>
      </c>
      <c r="I27" s="79">
        <v>6</v>
      </c>
      <c r="J27" s="75">
        <v>11</v>
      </c>
      <c r="K27" s="107" t="s">
        <v>7</v>
      </c>
      <c r="L27" s="79">
        <v>27</v>
      </c>
      <c r="M27" s="75">
        <f>(E27*3)+G27</f>
        <v>1</v>
      </c>
    </row>
  </sheetData>
  <mergeCells count="2">
    <mergeCell ref="A1:M1"/>
    <mergeCell ref="A2:M2"/>
  </mergeCell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D6F6-879A-4923-A83B-4A0C6560A639}">
  <dimension ref="A1:BG99"/>
  <sheetViews>
    <sheetView workbookViewId="0">
      <selection activeCell="B1" sqref="B1:AB2"/>
    </sheetView>
  </sheetViews>
  <sheetFormatPr defaultColWidth="9.109375" defaultRowHeight="17.399999999999999" x14ac:dyDescent="0.3"/>
  <cols>
    <col min="1" max="1" width="3" style="50" customWidth="1"/>
    <col min="2" max="2" width="19.33203125" style="9" customWidth="1"/>
    <col min="3" max="3" width="3.33203125" style="9" customWidth="1"/>
    <col min="4" max="4" width="0.44140625" style="9" customWidth="1"/>
    <col min="5" max="6" width="3.33203125" style="9" customWidth="1"/>
    <col min="7" max="7" width="0.44140625" style="9" customWidth="1"/>
    <col min="8" max="9" width="3.33203125" style="9" customWidth="1"/>
    <col min="10" max="10" width="0.44140625" style="9" customWidth="1"/>
    <col min="11" max="12" width="3.33203125" style="9" customWidth="1"/>
    <col min="13" max="13" width="0.44140625" style="9" customWidth="1"/>
    <col min="14" max="15" width="3.33203125" style="9" customWidth="1"/>
    <col min="16" max="16" width="0.44140625" style="9" customWidth="1"/>
    <col min="17" max="18" width="3.33203125" style="9" customWidth="1"/>
    <col min="19" max="19" width="0.44140625" style="9" customWidth="1"/>
    <col min="20" max="20" width="3.33203125" style="9" customWidth="1"/>
    <col min="21" max="22" width="3" style="9" customWidth="1"/>
    <col min="23" max="24" width="2.33203125" style="9" customWidth="1"/>
    <col min="25" max="25" width="4.109375" style="9" customWidth="1"/>
    <col min="26" max="26" width="1.109375" style="9" customWidth="1"/>
    <col min="27" max="27" width="4.109375" style="9" customWidth="1"/>
    <col min="28" max="28" width="2.88671875" style="9" customWidth="1"/>
    <col min="29" max="29" width="6" style="9" hidden="1" customWidth="1"/>
    <col min="30" max="48" width="2.6640625" style="9" hidden="1" customWidth="1"/>
    <col min="49" max="53" width="2.6640625" style="9" customWidth="1"/>
    <col min="54" max="54" width="9.109375" style="9"/>
    <col min="55" max="59" width="9.109375" style="1"/>
    <col min="60" max="16384" width="9.109375" style="9"/>
  </cols>
  <sheetData>
    <row r="1" spans="1:59" ht="24.6" x14ac:dyDescent="0.4">
      <c r="B1" s="10" t="s">
        <v>76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BC1" s="9"/>
      <c r="BD1" s="9"/>
      <c r="BE1" s="9"/>
      <c r="BF1" s="9"/>
      <c r="BG1" s="9"/>
    </row>
    <row r="2" spans="1:59" x14ac:dyDescent="0.3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BC2" s="9"/>
      <c r="BD2" s="9"/>
      <c r="BE2" s="9"/>
      <c r="BF2" s="9"/>
      <c r="BG2" s="9"/>
    </row>
    <row r="3" spans="1:59" ht="12.75" customHeight="1" thickBot="1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BC3" s="9"/>
      <c r="BD3" s="9"/>
      <c r="BE3" s="9"/>
      <c r="BF3" s="9"/>
      <c r="BG3" s="9"/>
    </row>
    <row r="4" spans="1:59" ht="51.75" customHeight="1" x14ac:dyDescent="0.3">
      <c r="B4" s="13" t="s">
        <v>75</v>
      </c>
      <c r="C4" s="14" t="s">
        <v>77</v>
      </c>
      <c r="D4" s="15"/>
      <c r="E4" s="16"/>
      <c r="F4" s="14" t="s">
        <v>78</v>
      </c>
      <c r="G4" s="15"/>
      <c r="H4" s="16"/>
      <c r="I4" s="14" t="s">
        <v>79</v>
      </c>
      <c r="J4" s="15"/>
      <c r="K4" s="16"/>
      <c r="L4" s="14" t="s">
        <v>80</v>
      </c>
      <c r="M4" s="15"/>
      <c r="N4" s="16"/>
      <c r="O4" s="14" t="s">
        <v>81</v>
      </c>
      <c r="P4" s="15"/>
      <c r="Q4" s="16"/>
      <c r="R4" s="14" t="s">
        <v>82</v>
      </c>
      <c r="S4" s="15"/>
      <c r="T4" s="16"/>
      <c r="U4" s="19" t="s">
        <v>1</v>
      </c>
      <c r="V4" s="20" t="s">
        <v>2</v>
      </c>
      <c r="W4" s="20" t="s">
        <v>3</v>
      </c>
      <c r="X4" s="21" t="s">
        <v>4</v>
      </c>
      <c r="Y4" s="22" t="s">
        <v>8</v>
      </c>
      <c r="Z4" s="23"/>
      <c r="AA4" s="24"/>
      <c r="AB4" s="25" t="s">
        <v>5</v>
      </c>
      <c r="BC4" s="9"/>
      <c r="BD4" s="9"/>
      <c r="BE4" s="9"/>
      <c r="BF4" s="9"/>
      <c r="BG4" s="9"/>
    </row>
    <row r="5" spans="1:59" ht="25.8" customHeight="1" x14ac:dyDescent="0.25">
      <c r="A5" s="51"/>
      <c r="B5" s="26" t="s">
        <v>77</v>
      </c>
      <c r="C5" s="84"/>
      <c r="D5" s="85" t="s">
        <v>6</v>
      </c>
      <c r="E5" s="86"/>
      <c r="F5" s="87">
        <v>1</v>
      </c>
      <c r="G5" s="88" t="s">
        <v>7</v>
      </c>
      <c r="H5" s="89">
        <v>2</v>
      </c>
      <c r="I5" s="87">
        <v>5</v>
      </c>
      <c r="J5" s="88" t="s">
        <v>7</v>
      </c>
      <c r="K5" s="89">
        <v>6</v>
      </c>
      <c r="L5" s="87">
        <v>0</v>
      </c>
      <c r="M5" s="88" t="s">
        <v>7</v>
      </c>
      <c r="N5" s="89">
        <v>0</v>
      </c>
      <c r="O5" s="87">
        <v>1</v>
      </c>
      <c r="P5" s="88" t="s">
        <v>7</v>
      </c>
      <c r="Q5" s="89">
        <v>3</v>
      </c>
      <c r="R5" s="87">
        <v>0</v>
      </c>
      <c r="S5" s="88" t="s">
        <v>7</v>
      </c>
      <c r="T5" s="89">
        <v>1</v>
      </c>
      <c r="U5" s="27">
        <v>5</v>
      </c>
      <c r="V5" s="28">
        <v>0</v>
      </c>
      <c r="W5" s="28">
        <v>1</v>
      </c>
      <c r="X5" s="29">
        <v>4</v>
      </c>
      <c r="Y5" s="90">
        <v>7</v>
      </c>
      <c r="Z5" s="91" t="s">
        <v>7</v>
      </c>
      <c r="AA5" s="29">
        <v>12</v>
      </c>
      <c r="AB5" s="32">
        <v>1</v>
      </c>
      <c r="AD5" s="53"/>
      <c r="AE5" s="54"/>
      <c r="AF5" s="55"/>
      <c r="AG5" s="53">
        <f>IF(F5&gt;H5,1,0)</f>
        <v>0</v>
      </c>
      <c r="AH5" s="54">
        <f>IF(F5="",0,IF(F5=H5,1,0))</f>
        <v>0</v>
      </c>
      <c r="AI5" s="55">
        <f>IF(F5&lt;H5,1,0)</f>
        <v>1</v>
      </c>
      <c r="AJ5" s="53">
        <f>IF(I5&gt;K5,1,0)</f>
        <v>0</v>
      </c>
      <c r="AK5" s="54">
        <f>IF(I5="",0,IF(I5=K5,1,0))</f>
        <v>0</v>
      </c>
      <c r="AL5" s="55">
        <f>IF(I5&lt;K5,1,0)</f>
        <v>1</v>
      </c>
      <c r="AM5" s="53">
        <f>IF(L5&gt;N5,1,0)</f>
        <v>0</v>
      </c>
      <c r="AN5" s="54">
        <f>IF(L5="",0,IF(L5=N5,1,0))</f>
        <v>1</v>
      </c>
      <c r="AO5" s="55">
        <f>IF(L5&lt;N5,1,0)</f>
        <v>0</v>
      </c>
      <c r="AP5" s="53">
        <f>IF(O5&gt;Q5,1,0)</f>
        <v>0</v>
      </c>
      <c r="AQ5" s="54">
        <f>IF(O5="",0,IF(O5=Q5,1,0))</f>
        <v>0</v>
      </c>
      <c r="AR5" s="55">
        <f>IF(O5&lt;Q5,1,0)</f>
        <v>1</v>
      </c>
      <c r="AS5" s="53">
        <f>IF(R5&gt;T5,1,0)</f>
        <v>0</v>
      </c>
      <c r="AT5" s="54">
        <f>IF(R5="",0,IF(R5=T5,1,0))</f>
        <v>0</v>
      </c>
      <c r="AU5" s="55">
        <f>IF(R5&lt;T5,1,0)</f>
        <v>1</v>
      </c>
      <c r="BC5" s="9"/>
      <c r="BD5" s="9"/>
      <c r="BE5" s="9"/>
      <c r="BF5" s="9"/>
      <c r="BG5" s="9"/>
    </row>
    <row r="6" spans="1:59" ht="25.8" customHeight="1" x14ac:dyDescent="0.25">
      <c r="A6" s="51"/>
      <c r="B6" s="33" t="s">
        <v>78</v>
      </c>
      <c r="C6" s="87">
        <v>2</v>
      </c>
      <c r="D6" s="88" t="s">
        <v>7</v>
      </c>
      <c r="E6" s="89">
        <v>1</v>
      </c>
      <c r="F6" s="84"/>
      <c r="G6" s="85" t="s">
        <v>6</v>
      </c>
      <c r="H6" s="86"/>
      <c r="I6" s="87">
        <v>0</v>
      </c>
      <c r="J6" s="88" t="s">
        <v>7</v>
      </c>
      <c r="K6" s="89">
        <v>2</v>
      </c>
      <c r="L6" s="87">
        <v>2</v>
      </c>
      <c r="M6" s="88" t="s">
        <v>7</v>
      </c>
      <c r="N6" s="89">
        <v>1</v>
      </c>
      <c r="O6" s="87">
        <v>0</v>
      </c>
      <c r="P6" s="88" t="s">
        <v>7</v>
      </c>
      <c r="Q6" s="89">
        <v>3</v>
      </c>
      <c r="R6" s="87">
        <v>2</v>
      </c>
      <c r="S6" s="88" t="s">
        <v>7</v>
      </c>
      <c r="T6" s="89">
        <v>3</v>
      </c>
      <c r="U6" s="27">
        <v>5</v>
      </c>
      <c r="V6" s="28">
        <v>2</v>
      </c>
      <c r="W6" s="28">
        <v>0</v>
      </c>
      <c r="X6" s="29">
        <v>3</v>
      </c>
      <c r="Y6" s="90">
        <v>6</v>
      </c>
      <c r="Z6" s="91" t="s">
        <v>7</v>
      </c>
      <c r="AA6" s="29">
        <v>10</v>
      </c>
      <c r="AB6" s="32">
        <v>6</v>
      </c>
      <c r="AD6" s="53">
        <f>IF(C6&gt;E6,1,0)</f>
        <v>1</v>
      </c>
      <c r="AE6" s="54">
        <f>IF(C6="",0,IF(C6=E6,1,0))</f>
        <v>0</v>
      </c>
      <c r="AF6" s="55">
        <f>IF(C6&lt;E6,1,0)</f>
        <v>0</v>
      </c>
      <c r="AG6" s="53"/>
      <c r="AH6" s="54"/>
      <c r="AI6" s="55"/>
      <c r="AJ6" s="53">
        <f>IF(I6&gt;K6,1,0)</f>
        <v>0</v>
      </c>
      <c r="AK6" s="54">
        <f>IF(I6="",0,IF(I6=K6,1,0))</f>
        <v>0</v>
      </c>
      <c r="AL6" s="55">
        <f>IF(I6&lt;K6,1,0)</f>
        <v>1</v>
      </c>
      <c r="AM6" s="53">
        <f>IF(L6&gt;N6,1,0)</f>
        <v>1</v>
      </c>
      <c r="AN6" s="54">
        <f>IF(L6="",0,IF(L6=N6,1,0))</f>
        <v>0</v>
      </c>
      <c r="AO6" s="55">
        <f>IF(L6&lt;N6,1,0)</f>
        <v>0</v>
      </c>
      <c r="AP6" s="53">
        <f>IF(O6&gt;Q6,1,0)</f>
        <v>0</v>
      </c>
      <c r="AQ6" s="54">
        <f>IF(O6="",0,IF(O6=Q6,1,0))</f>
        <v>0</v>
      </c>
      <c r="AR6" s="55">
        <f>IF(O6&lt;Q6,1,0)</f>
        <v>1</v>
      </c>
      <c r="AS6" s="53">
        <f>IF(R6&gt;T6,1,0)</f>
        <v>0</v>
      </c>
      <c r="AT6" s="54">
        <f>IF(R6="",0,IF(R6=T6,1,0))</f>
        <v>0</v>
      </c>
      <c r="AU6" s="55">
        <f>IF(R6&lt;T6,1,0)</f>
        <v>1</v>
      </c>
      <c r="BC6" s="9"/>
      <c r="BD6" s="9"/>
      <c r="BE6" s="9"/>
      <c r="BF6" s="9"/>
      <c r="BG6" s="9"/>
    </row>
    <row r="7" spans="1:59" ht="25.8" customHeight="1" x14ac:dyDescent="0.25">
      <c r="A7" s="51"/>
      <c r="B7" s="33" t="s">
        <v>79</v>
      </c>
      <c r="C7" s="87">
        <v>6</v>
      </c>
      <c r="D7" s="88" t="s">
        <v>7</v>
      </c>
      <c r="E7" s="89">
        <v>5</v>
      </c>
      <c r="F7" s="87">
        <v>2</v>
      </c>
      <c r="G7" s="88" t="s">
        <v>7</v>
      </c>
      <c r="H7" s="89">
        <v>0</v>
      </c>
      <c r="I7" s="84"/>
      <c r="J7" s="85" t="s">
        <v>6</v>
      </c>
      <c r="K7" s="86"/>
      <c r="L7" s="87">
        <v>1</v>
      </c>
      <c r="M7" s="88" t="s">
        <v>7</v>
      </c>
      <c r="N7" s="89">
        <v>1</v>
      </c>
      <c r="O7" s="87">
        <v>11</v>
      </c>
      <c r="P7" s="88" t="s">
        <v>7</v>
      </c>
      <c r="Q7" s="89">
        <v>2</v>
      </c>
      <c r="R7" s="87">
        <v>3</v>
      </c>
      <c r="S7" s="88" t="s">
        <v>7</v>
      </c>
      <c r="T7" s="89">
        <v>0</v>
      </c>
      <c r="U7" s="27">
        <v>5</v>
      </c>
      <c r="V7" s="28">
        <v>4</v>
      </c>
      <c r="W7" s="28">
        <v>1</v>
      </c>
      <c r="X7" s="29">
        <v>0</v>
      </c>
      <c r="Y7" s="90">
        <v>23</v>
      </c>
      <c r="Z7" s="91" t="s">
        <v>7</v>
      </c>
      <c r="AA7" s="29">
        <v>8</v>
      </c>
      <c r="AB7" s="32">
        <v>13</v>
      </c>
      <c r="AD7" s="53">
        <f>IF(C7&gt;E7,1,0)</f>
        <v>1</v>
      </c>
      <c r="AE7" s="54">
        <f>IF(C7="",0,IF(C7=E7,1,0))</f>
        <v>0</v>
      </c>
      <c r="AF7" s="55">
        <f>IF(C7&lt;E7,1,0)</f>
        <v>0</v>
      </c>
      <c r="AG7" s="53">
        <f>IF(F7&gt;H7,1,0)</f>
        <v>1</v>
      </c>
      <c r="AH7" s="54">
        <f>IF(F7="",0,IF(F7=H7,1,0))</f>
        <v>0</v>
      </c>
      <c r="AI7" s="55">
        <f>IF(F7&lt;H7,1,0)</f>
        <v>0</v>
      </c>
      <c r="AJ7" s="53"/>
      <c r="AK7" s="54"/>
      <c r="AL7" s="55"/>
      <c r="AM7" s="53">
        <f>IF(L7&gt;N7,1,0)</f>
        <v>0</v>
      </c>
      <c r="AN7" s="54">
        <f>IF(L7="",0,IF(L7=N7,1,0))</f>
        <v>1</v>
      </c>
      <c r="AO7" s="55">
        <f>IF(L7&lt;N7,1,0)</f>
        <v>0</v>
      </c>
      <c r="AP7" s="53">
        <f>IF(O7&gt;Q7,1,0)</f>
        <v>1</v>
      </c>
      <c r="AQ7" s="54">
        <f>IF(O7="",0,IF(O7=Q7,1,0))</f>
        <v>0</v>
      </c>
      <c r="AR7" s="55">
        <f>IF(O7&lt;Q7,1,0)</f>
        <v>0</v>
      </c>
      <c r="AS7" s="53">
        <f>IF(R7&gt;T7,1,0)</f>
        <v>1</v>
      </c>
      <c r="AT7" s="54">
        <f>IF(R7="",0,IF(R7=T7,1,0))</f>
        <v>0</v>
      </c>
      <c r="AU7" s="55">
        <f>IF(R7&lt;T7,1,0)</f>
        <v>0</v>
      </c>
      <c r="BC7" s="9"/>
      <c r="BD7" s="9"/>
      <c r="BE7" s="9"/>
      <c r="BF7" s="9"/>
      <c r="BG7" s="9"/>
    </row>
    <row r="8" spans="1:59" ht="25.8" customHeight="1" x14ac:dyDescent="0.25">
      <c r="A8" s="51"/>
      <c r="B8" s="33" t="s">
        <v>80</v>
      </c>
      <c r="C8" s="87">
        <v>0</v>
      </c>
      <c r="D8" s="88" t="s">
        <v>7</v>
      </c>
      <c r="E8" s="89">
        <v>0</v>
      </c>
      <c r="F8" s="87">
        <v>1</v>
      </c>
      <c r="G8" s="88" t="s">
        <v>7</v>
      </c>
      <c r="H8" s="89">
        <v>2</v>
      </c>
      <c r="I8" s="87">
        <v>1</v>
      </c>
      <c r="J8" s="88" t="s">
        <v>7</v>
      </c>
      <c r="K8" s="89">
        <v>1</v>
      </c>
      <c r="L8" s="84"/>
      <c r="M8" s="85" t="s">
        <v>6</v>
      </c>
      <c r="N8" s="86"/>
      <c r="O8" s="87">
        <v>1</v>
      </c>
      <c r="P8" s="88" t="s">
        <v>7</v>
      </c>
      <c r="Q8" s="89">
        <v>0</v>
      </c>
      <c r="R8" s="87">
        <v>3</v>
      </c>
      <c r="S8" s="88" t="s">
        <v>7</v>
      </c>
      <c r="T8" s="89">
        <v>1</v>
      </c>
      <c r="U8" s="27">
        <v>5</v>
      </c>
      <c r="V8" s="28">
        <v>2</v>
      </c>
      <c r="W8" s="28">
        <v>2</v>
      </c>
      <c r="X8" s="29">
        <v>1</v>
      </c>
      <c r="Y8" s="90">
        <v>6</v>
      </c>
      <c r="Z8" s="91" t="s">
        <v>7</v>
      </c>
      <c r="AA8" s="29">
        <v>4</v>
      </c>
      <c r="AB8" s="32">
        <v>8</v>
      </c>
      <c r="AD8" s="53">
        <f>IF(C8&gt;E8,1,0)</f>
        <v>0</v>
      </c>
      <c r="AE8" s="54">
        <f>IF(C8="",0,IF(C8=E8,1,0))</f>
        <v>1</v>
      </c>
      <c r="AF8" s="55">
        <f>IF(C8&lt;E8,1,0)</f>
        <v>0</v>
      </c>
      <c r="AG8" s="53">
        <f>IF(F8&gt;H8,1,0)</f>
        <v>0</v>
      </c>
      <c r="AH8" s="54">
        <f>IF(F8="",0,IF(F8=H8,1,0))</f>
        <v>0</v>
      </c>
      <c r="AI8" s="55">
        <f>IF(F8&lt;H8,1,0)</f>
        <v>1</v>
      </c>
      <c r="AJ8" s="53">
        <f>IF(I8&gt;K8,1,0)</f>
        <v>0</v>
      </c>
      <c r="AK8" s="54">
        <f>IF(I8="",0,IF(I8=K8,1,0))</f>
        <v>1</v>
      </c>
      <c r="AL8" s="55">
        <f>IF(I8&lt;K8,1,0)</f>
        <v>0</v>
      </c>
      <c r="AM8" s="53"/>
      <c r="AN8" s="54"/>
      <c r="AO8" s="55"/>
      <c r="AP8" s="53">
        <f>IF(O8&gt;Q8,1,0)</f>
        <v>1</v>
      </c>
      <c r="AQ8" s="54">
        <f>IF(O8="",0,IF(O8=Q8,1,0))</f>
        <v>0</v>
      </c>
      <c r="AR8" s="55">
        <f>IF(O8&lt;Q8,1,0)</f>
        <v>0</v>
      </c>
      <c r="AS8" s="53">
        <f>IF(R8&gt;T8,1,0)</f>
        <v>1</v>
      </c>
      <c r="AT8" s="54">
        <f>IF(R8="",0,IF(R8=T8,1,0))</f>
        <v>0</v>
      </c>
      <c r="AU8" s="55">
        <f>IF(R8&lt;T8,1,0)</f>
        <v>0</v>
      </c>
      <c r="BC8" s="9"/>
      <c r="BD8" s="9"/>
      <c r="BE8" s="9"/>
      <c r="BF8" s="9"/>
      <c r="BG8" s="9"/>
    </row>
    <row r="9" spans="1:59" ht="25.8" customHeight="1" x14ac:dyDescent="0.25">
      <c r="A9" s="51"/>
      <c r="B9" s="33" t="s">
        <v>81</v>
      </c>
      <c r="C9" s="87">
        <v>3</v>
      </c>
      <c r="D9" s="88" t="s">
        <v>7</v>
      </c>
      <c r="E9" s="89">
        <v>1</v>
      </c>
      <c r="F9" s="87">
        <v>3</v>
      </c>
      <c r="G9" s="88" t="s">
        <v>7</v>
      </c>
      <c r="H9" s="89">
        <v>0</v>
      </c>
      <c r="I9" s="87">
        <v>2</v>
      </c>
      <c r="J9" s="88" t="s">
        <v>7</v>
      </c>
      <c r="K9" s="89">
        <v>11</v>
      </c>
      <c r="L9" s="87">
        <v>0</v>
      </c>
      <c r="M9" s="88" t="s">
        <v>7</v>
      </c>
      <c r="N9" s="89">
        <v>1</v>
      </c>
      <c r="O9" s="84"/>
      <c r="P9" s="85" t="s">
        <v>6</v>
      </c>
      <c r="Q9" s="86"/>
      <c r="R9" s="87">
        <v>2</v>
      </c>
      <c r="S9" s="88" t="s">
        <v>7</v>
      </c>
      <c r="T9" s="89">
        <v>1</v>
      </c>
      <c r="U9" s="27">
        <v>5</v>
      </c>
      <c r="V9" s="28">
        <v>3</v>
      </c>
      <c r="W9" s="28">
        <v>0</v>
      </c>
      <c r="X9" s="29">
        <v>2</v>
      </c>
      <c r="Y9" s="90">
        <v>10</v>
      </c>
      <c r="Z9" s="91" t="s">
        <v>7</v>
      </c>
      <c r="AA9" s="29">
        <v>14</v>
      </c>
      <c r="AB9" s="32">
        <v>9</v>
      </c>
      <c r="AD9" s="53">
        <f>IF(C9&gt;E9,1,0)</f>
        <v>1</v>
      </c>
      <c r="AE9" s="54">
        <f>IF(C9="",0,IF(C9=E9,1,0))</f>
        <v>0</v>
      </c>
      <c r="AF9" s="55">
        <f>IF(C9&lt;E9,1,0)</f>
        <v>0</v>
      </c>
      <c r="AG9" s="53">
        <f>IF(F9&gt;H9,1,0)</f>
        <v>1</v>
      </c>
      <c r="AH9" s="54">
        <f>IF(F9="",0,IF(F9=H9,1,0))</f>
        <v>0</v>
      </c>
      <c r="AI9" s="55">
        <f>IF(F9&lt;H9,1,0)</f>
        <v>0</v>
      </c>
      <c r="AJ9" s="53">
        <f>IF(I9&gt;K9,1,0)</f>
        <v>0</v>
      </c>
      <c r="AK9" s="54">
        <f>IF(I9="",0,IF(I9=K9,1,0))</f>
        <v>0</v>
      </c>
      <c r="AL9" s="55">
        <f>IF(I9&lt;K9,1,0)</f>
        <v>1</v>
      </c>
      <c r="AM9" s="53">
        <f>IF(L9&gt;N9,1,0)</f>
        <v>0</v>
      </c>
      <c r="AN9" s="54">
        <f>IF(L9="",0,IF(L9=N9,1,0))</f>
        <v>0</v>
      </c>
      <c r="AO9" s="55">
        <f>IF(L9&lt;N9,1,0)</f>
        <v>1</v>
      </c>
      <c r="AP9" s="53"/>
      <c r="AQ9" s="54"/>
      <c r="AR9" s="55"/>
      <c r="AS9" s="53">
        <f>IF(R9&gt;T9,1,0)</f>
        <v>1</v>
      </c>
      <c r="AT9" s="54">
        <f>IF(R9="",0,IF(R9=T9,1,0))</f>
        <v>0</v>
      </c>
      <c r="AU9" s="55">
        <f>IF(R9&lt;T9,1,0)</f>
        <v>0</v>
      </c>
      <c r="BC9" s="9"/>
      <c r="BD9" s="9"/>
      <c r="BE9" s="9"/>
      <c r="BF9" s="9"/>
      <c r="BG9" s="9"/>
    </row>
    <row r="10" spans="1:59" ht="25.8" customHeight="1" thickBot="1" x14ac:dyDescent="0.3">
      <c r="A10" s="51"/>
      <c r="B10" s="56" t="s">
        <v>82</v>
      </c>
      <c r="C10" s="94">
        <v>1</v>
      </c>
      <c r="D10" s="95" t="s">
        <v>7</v>
      </c>
      <c r="E10" s="96">
        <v>0</v>
      </c>
      <c r="F10" s="94">
        <v>3</v>
      </c>
      <c r="G10" s="95" t="s">
        <v>7</v>
      </c>
      <c r="H10" s="96">
        <v>2</v>
      </c>
      <c r="I10" s="94">
        <v>0</v>
      </c>
      <c r="J10" s="95" t="s">
        <v>7</v>
      </c>
      <c r="K10" s="96">
        <v>3</v>
      </c>
      <c r="L10" s="94">
        <v>1</v>
      </c>
      <c r="M10" s="95" t="s">
        <v>7</v>
      </c>
      <c r="N10" s="96">
        <v>3</v>
      </c>
      <c r="O10" s="94">
        <v>1</v>
      </c>
      <c r="P10" s="95" t="s">
        <v>7</v>
      </c>
      <c r="Q10" s="96">
        <v>2</v>
      </c>
      <c r="R10" s="97"/>
      <c r="S10" s="98" t="s">
        <v>6</v>
      </c>
      <c r="T10" s="99"/>
      <c r="U10" s="63">
        <v>5</v>
      </c>
      <c r="V10" s="64">
        <v>2</v>
      </c>
      <c r="W10" s="64">
        <v>0</v>
      </c>
      <c r="X10" s="65">
        <v>3</v>
      </c>
      <c r="Y10" s="92">
        <v>6</v>
      </c>
      <c r="Z10" s="93" t="s">
        <v>7</v>
      </c>
      <c r="AA10" s="65">
        <v>10</v>
      </c>
      <c r="AB10" s="66">
        <v>6</v>
      </c>
      <c r="AD10" s="53">
        <f>IF(C10&gt;E10,1,0)</f>
        <v>1</v>
      </c>
      <c r="AE10" s="54">
        <f>IF(C10="",0,IF(C10=E10,1,0))</f>
        <v>0</v>
      </c>
      <c r="AF10" s="55">
        <f>IF(C10&lt;E10,1,0)</f>
        <v>0</v>
      </c>
      <c r="AG10" s="53">
        <f>IF(F10&gt;H10,1,0)</f>
        <v>1</v>
      </c>
      <c r="AH10" s="54">
        <f>IF(F10="",0,IF(F10=H10,1,0))</f>
        <v>0</v>
      </c>
      <c r="AI10" s="55">
        <f>IF(F10&lt;H10,1,0)</f>
        <v>0</v>
      </c>
      <c r="AJ10" s="53">
        <f>IF(I10&gt;K10,1,0)</f>
        <v>0</v>
      </c>
      <c r="AK10" s="54">
        <f>IF(I10="",0,IF(I10=K10,1,0))</f>
        <v>0</v>
      </c>
      <c r="AL10" s="55">
        <f>IF(I10&lt;K10,1,0)</f>
        <v>1</v>
      </c>
      <c r="AM10" s="53">
        <f>IF(L10&gt;N10,1,0)</f>
        <v>0</v>
      </c>
      <c r="AN10" s="54">
        <f>IF(L10="",0,IF(L10=N10,1,0))</f>
        <v>0</v>
      </c>
      <c r="AO10" s="55">
        <f>IF(L10&lt;N10,1,0)</f>
        <v>1</v>
      </c>
      <c r="AP10" s="53">
        <f>IF(O10&gt;Q10,1,0)</f>
        <v>0</v>
      </c>
      <c r="AQ10" s="54">
        <f>IF(O10="",0,IF(O10=Q10,1,0))</f>
        <v>0</v>
      </c>
      <c r="AR10" s="55">
        <f>IF(O10&lt;Q10,1,0)</f>
        <v>1</v>
      </c>
      <c r="AS10" s="53"/>
      <c r="AT10" s="54"/>
      <c r="AU10" s="55"/>
      <c r="BC10" s="9"/>
      <c r="BD10" s="9"/>
      <c r="BE10" s="9"/>
      <c r="BF10" s="9"/>
      <c r="BG10" s="9"/>
    </row>
    <row r="11" spans="1:59" ht="13.05" customHeight="1" x14ac:dyDescent="0.25">
      <c r="A11" s="9"/>
      <c r="AB11" s="48"/>
      <c r="AD11" s="49"/>
      <c r="AE11" s="48"/>
      <c r="AG11" s="49"/>
      <c r="BC11" s="9"/>
      <c r="BD11" s="9"/>
      <c r="BE11" s="9"/>
      <c r="BF11" s="9"/>
      <c r="BG11" s="9"/>
    </row>
    <row r="12" spans="1:59" s="44" customFormat="1" ht="13.05" customHeight="1" x14ac:dyDescent="0.2">
      <c r="A12" s="100" t="s">
        <v>83</v>
      </c>
      <c r="B12" s="39" t="s">
        <v>79</v>
      </c>
      <c r="C12" s="40" t="s">
        <v>91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>
        <v>5</v>
      </c>
      <c r="P12" s="42">
        <v>4</v>
      </c>
      <c r="Q12" s="42">
        <v>7</v>
      </c>
      <c r="R12" s="43" t="s">
        <v>0</v>
      </c>
      <c r="S12" s="43"/>
      <c r="T12" s="41">
        <v>1</v>
      </c>
      <c r="U12" s="43" t="s">
        <v>0</v>
      </c>
      <c r="V12" s="43"/>
      <c r="W12" s="41">
        <v>0</v>
      </c>
      <c r="Y12" s="45">
        <v>23</v>
      </c>
      <c r="Z12" s="41" t="s">
        <v>7</v>
      </c>
      <c r="AA12" s="83">
        <v>8</v>
      </c>
      <c r="AB12" s="82">
        <v>15</v>
      </c>
      <c r="AC12" s="82"/>
      <c r="BC12" s="8"/>
      <c r="BD12" s="8"/>
      <c r="BE12" s="8"/>
      <c r="BF12" s="8"/>
      <c r="BG12" s="8"/>
    </row>
    <row r="13" spans="1:59" s="44" customFormat="1" ht="13.05" customHeight="1" x14ac:dyDescent="0.2">
      <c r="A13" s="100" t="s">
        <v>85</v>
      </c>
      <c r="B13" s="44" t="s">
        <v>81</v>
      </c>
      <c r="C13" s="40" t="s">
        <v>91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>
        <v>5</v>
      </c>
      <c r="P13" s="42">
        <v>3</v>
      </c>
      <c r="Q13" s="42"/>
      <c r="R13" s="43" t="s">
        <v>0</v>
      </c>
      <c r="S13" s="43"/>
      <c r="T13" s="41">
        <v>0</v>
      </c>
      <c r="U13" s="43" t="s">
        <v>0</v>
      </c>
      <c r="V13" s="43"/>
      <c r="W13" s="41">
        <v>2</v>
      </c>
      <c r="Y13" s="45">
        <v>10</v>
      </c>
      <c r="Z13" s="41" t="s">
        <v>7</v>
      </c>
      <c r="AA13" s="83">
        <v>14</v>
      </c>
      <c r="AB13" s="69">
        <v>9</v>
      </c>
      <c r="BC13" s="8"/>
      <c r="BD13" s="8"/>
      <c r="BE13" s="8"/>
      <c r="BF13" s="8"/>
      <c r="BG13" s="8"/>
    </row>
    <row r="14" spans="1:59" s="44" customFormat="1" ht="13.05" customHeight="1" x14ac:dyDescent="0.2">
      <c r="A14" s="100" t="s">
        <v>86</v>
      </c>
      <c r="B14" s="44" t="s">
        <v>80</v>
      </c>
      <c r="C14" s="40" t="s">
        <v>91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v>5</v>
      </c>
      <c r="P14" s="42">
        <v>2</v>
      </c>
      <c r="Q14" s="42"/>
      <c r="R14" s="43" t="s">
        <v>0</v>
      </c>
      <c r="S14" s="43"/>
      <c r="T14" s="41">
        <v>2</v>
      </c>
      <c r="U14" s="43" t="s">
        <v>0</v>
      </c>
      <c r="V14" s="43"/>
      <c r="W14" s="41">
        <v>1</v>
      </c>
      <c r="Y14" s="45">
        <v>6</v>
      </c>
      <c r="Z14" s="41" t="s">
        <v>7</v>
      </c>
      <c r="AA14" s="83">
        <v>4</v>
      </c>
      <c r="AB14" s="69">
        <v>8</v>
      </c>
      <c r="BC14" s="8"/>
      <c r="BD14" s="8"/>
      <c r="BE14" s="8"/>
      <c r="BF14" s="8"/>
      <c r="BG14" s="8"/>
    </row>
    <row r="15" spans="1:59" s="44" customFormat="1" ht="13.05" customHeight="1" x14ac:dyDescent="0.2">
      <c r="A15" s="100" t="s">
        <v>87</v>
      </c>
      <c r="B15" s="44" t="s">
        <v>82</v>
      </c>
      <c r="C15" s="40" t="s">
        <v>115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v>5</v>
      </c>
      <c r="P15" s="42">
        <v>2</v>
      </c>
      <c r="Q15" s="42"/>
      <c r="R15" s="43" t="s">
        <v>0</v>
      </c>
      <c r="S15" s="43"/>
      <c r="T15" s="41">
        <v>0</v>
      </c>
      <c r="U15" s="43" t="s">
        <v>0</v>
      </c>
      <c r="V15" s="43"/>
      <c r="W15" s="41">
        <v>3</v>
      </c>
      <c r="Y15" s="45">
        <v>6</v>
      </c>
      <c r="Z15" s="41" t="s">
        <v>7</v>
      </c>
      <c r="AA15" s="83">
        <v>10</v>
      </c>
      <c r="AB15" s="69">
        <v>6</v>
      </c>
      <c r="BC15" s="8"/>
      <c r="BD15" s="8"/>
      <c r="BE15" s="8"/>
      <c r="BF15" s="8"/>
      <c r="BG15" s="8"/>
    </row>
    <row r="16" spans="1:59" s="44" customFormat="1" ht="13.05" customHeight="1" x14ac:dyDescent="0.2">
      <c r="A16" s="100" t="s">
        <v>88</v>
      </c>
      <c r="B16" s="44" t="s">
        <v>78</v>
      </c>
      <c r="C16" s="40" t="s">
        <v>111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v>5</v>
      </c>
      <c r="P16" s="42">
        <v>2</v>
      </c>
      <c r="Q16" s="42"/>
      <c r="R16" s="43" t="s">
        <v>0</v>
      </c>
      <c r="S16" s="43"/>
      <c r="T16" s="41">
        <v>0</v>
      </c>
      <c r="U16" s="43" t="s">
        <v>0</v>
      </c>
      <c r="V16" s="43"/>
      <c r="W16" s="41">
        <v>3</v>
      </c>
      <c r="Y16" s="45">
        <v>6</v>
      </c>
      <c r="Z16" s="41" t="s">
        <v>7</v>
      </c>
      <c r="AA16" s="83">
        <v>10</v>
      </c>
      <c r="AB16" s="69">
        <v>6</v>
      </c>
      <c r="BC16" s="8"/>
      <c r="BD16" s="8"/>
      <c r="BE16" s="8"/>
      <c r="BF16" s="8"/>
      <c r="BG16" s="8"/>
    </row>
    <row r="17" spans="1:59" s="44" customFormat="1" ht="13.05" customHeight="1" x14ac:dyDescent="0.2">
      <c r="A17" s="100" t="s">
        <v>89</v>
      </c>
      <c r="B17" s="44" t="s">
        <v>77</v>
      </c>
      <c r="C17" s="40" t="s">
        <v>132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v>5</v>
      </c>
      <c r="P17" s="42">
        <v>0</v>
      </c>
      <c r="Q17" s="42"/>
      <c r="R17" s="43" t="s">
        <v>0</v>
      </c>
      <c r="S17" s="43"/>
      <c r="T17" s="41">
        <v>1</v>
      </c>
      <c r="U17" s="43" t="s">
        <v>0</v>
      </c>
      <c r="V17" s="43"/>
      <c r="W17" s="41">
        <v>4</v>
      </c>
      <c r="Y17" s="45">
        <v>7</v>
      </c>
      <c r="Z17" s="41" t="s">
        <v>7</v>
      </c>
      <c r="AA17" s="83">
        <v>12</v>
      </c>
      <c r="AB17" s="69">
        <v>1</v>
      </c>
      <c r="BC17" s="8"/>
      <c r="BD17" s="8"/>
      <c r="BE17" s="8"/>
      <c r="BF17" s="8"/>
      <c r="BG17" s="8"/>
    </row>
    <row r="18" spans="1:59" ht="13.05" customHeight="1" x14ac:dyDescent="0.3"/>
    <row r="19" spans="1:59" ht="13.05" customHeight="1" x14ac:dyDescent="0.3"/>
    <row r="20" spans="1:59" ht="13.05" customHeight="1" x14ac:dyDescent="0.3"/>
    <row r="21" spans="1:59" ht="13.05" customHeight="1" x14ac:dyDescent="0.3"/>
    <row r="22" spans="1:59" ht="13.05" customHeight="1" x14ac:dyDescent="0.3"/>
    <row r="23" spans="1:59" ht="13.05" customHeight="1" x14ac:dyDescent="0.3"/>
    <row r="24" spans="1:59" ht="13.05" customHeight="1" x14ac:dyDescent="0.3"/>
    <row r="25" spans="1:59" ht="13.05" customHeight="1" x14ac:dyDescent="0.3"/>
    <row r="26" spans="1:59" ht="13.05" customHeight="1" x14ac:dyDescent="0.3"/>
    <row r="27" spans="1:59" ht="13.05" customHeight="1" x14ac:dyDescent="0.3"/>
    <row r="28" spans="1:59" ht="13.05" customHeight="1" x14ac:dyDescent="0.3"/>
    <row r="29" spans="1:59" ht="13.05" customHeight="1" x14ac:dyDescent="0.3"/>
    <row r="30" spans="1:59" ht="13.05" customHeight="1" x14ac:dyDescent="0.3"/>
    <row r="31" spans="1:59" ht="13.05" customHeight="1" x14ac:dyDescent="0.3"/>
    <row r="32" spans="1:59" ht="13.05" customHeight="1" x14ac:dyDescent="0.3"/>
    <row r="33" ht="13.05" customHeight="1" x14ac:dyDescent="0.3"/>
    <row r="34" ht="13.05" customHeight="1" x14ac:dyDescent="0.3"/>
    <row r="35" ht="13.05" customHeight="1" x14ac:dyDescent="0.3"/>
    <row r="36" ht="13.05" customHeight="1" x14ac:dyDescent="0.3"/>
    <row r="37" ht="13.05" customHeight="1" x14ac:dyDescent="0.3"/>
    <row r="38" ht="13.05" customHeight="1" x14ac:dyDescent="0.3"/>
    <row r="39" ht="13.05" customHeight="1" x14ac:dyDescent="0.3"/>
    <row r="40" ht="13.05" customHeight="1" x14ac:dyDescent="0.3"/>
    <row r="41" ht="13.05" customHeight="1" x14ac:dyDescent="0.3"/>
    <row r="42" ht="13.05" customHeight="1" x14ac:dyDescent="0.3"/>
    <row r="43" ht="13.05" customHeight="1" x14ac:dyDescent="0.3"/>
    <row r="44" ht="13.05" customHeight="1" x14ac:dyDescent="0.3"/>
    <row r="45" ht="13.05" customHeight="1" x14ac:dyDescent="0.3"/>
    <row r="46" ht="13.05" customHeight="1" x14ac:dyDescent="0.3"/>
    <row r="47" ht="13.05" customHeight="1" x14ac:dyDescent="0.3"/>
    <row r="48" ht="13.05" customHeight="1" x14ac:dyDescent="0.3"/>
    <row r="49" ht="13.05" customHeight="1" x14ac:dyDescent="0.3"/>
    <row r="50" ht="13.05" customHeight="1" x14ac:dyDescent="0.3"/>
    <row r="51" ht="13.05" customHeight="1" x14ac:dyDescent="0.3"/>
    <row r="52" ht="13.05" customHeight="1" x14ac:dyDescent="0.3"/>
    <row r="53" ht="13.05" customHeight="1" x14ac:dyDescent="0.3"/>
    <row r="54" ht="13.05" customHeight="1" x14ac:dyDescent="0.3"/>
    <row r="55" ht="13.05" customHeight="1" x14ac:dyDescent="0.3"/>
    <row r="56" ht="13.05" customHeight="1" x14ac:dyDescent="0.3"/>
    <row r="57" ht="13.05" customHeight="1" x14ac:dyDescent="0.3"/>
    <row r="58" ht="13.05" customHeight="1" x14ac:dyDescent="0.3"/>
    <row r="59" ht="13.05" customHeight="1" x14ac:dyDescent="0.3"/>
    <row r="60" ht="13.05" customHeight="1" x14ac:dyDescent="0.3"/>
    <row r="61" ht="13.05" customHeight="1" x14ac:dyDescent="0.3"/>
    <row r="62" ht="13.05" customHeight="1" x14ac:dyDescent="0.3"/>
    <row r="63" ht="13.05" customHeight="1" x14ac:dyDescent="0.3"/>
    <row r="64" ht="13.05" customHeight="1" x14ac:dyDescent="0.3"/>
    <row r="65" ht="13.05" customHeight="1" x14ac:dyDescent="0.3"/>
    <row r="66" ht="13.05" customHeight="1" x14ac:dyDescent="0.3"/>
    <row r="67" ht="13.05" customHeight="1" x14ac:dyDescent="0.3"/>
    <row r="68" ht="13.05" customHeight="1" x14ac:dyDescent="0.3"/>
    <row r="69" ht="13.05" customHeight="1" x14ac:dyDescent="0.3"/>
    <row r="70" ht="13.05" customHeight="1" x14ac:dyDescent="0.3"/>
    <row r="71" ht="13.05" customHeight="1" x14ac:dyDescent="0.3"/>
    <row r="72" ht="13.05" customHeight="1" x14ac:dyDescent="0.3"/>
    <row r="73" ht="13.05" customHeight="1" x14ac:dyDescent="0.3"/>
    <row r="74" ht="13.05" customHeight="1" x14ac:dyDescent="0.3"/>
    <row r="75" ht="13.05" customHeight="1" x14ac:dyDescent="0.3"/>
    <row r="76" ht="13.05" customHeight="1" x14ac:dyDescent="0.3"/>
    <row r="77" ht="13.05" customHeight="1" x14ac:dyDescent="0.3"/>
    <row r="78" ht="13.05" customHeight="1" x14ac:dyDescent="0.3"/>
    <row r="79" ht="13.05" customHeight="1" x14ac:dyDescent="0.3"/>
    <row r="80" ht="13.05" customHeight="1" x14ac:dyDescent="0.3"/>
    <row r="81" ht="13.05" customHeight="1" x14ac:dyDescent="0.3"/>
    <row r="82" ht="13.05" customHeight="1" x14ac:dyDescent="0.3"/>
    <row r="83" ht="13.05" customHeight="1" x14ac:dyDescent="0.3"/>
    <row r="84" ht="13.05" customHeight="1" x14ac:dyDescent="0.3"/>
    <row r="85" ht="13.05" customHeight="1" x14ac:dyDescent="0.3"/>
    <row r="86" ht="13.05" customHeight="1" x14ac:dyDescent="0.3"/>
    <row r="87" ht="13.05" customHeight="1" x14ac:dyDescent="0.3"/>
    <row r="88" ht="13.05" customHeight="1" x14ac:dyDescent="0.3"/>
    <row r="89" ht="13.05" customHeight="1" x14ac:dyDescent="0.3"/>
    <row r="90" ht="13.05" customHeight="1" x14ac:dyDescent="0.3"/>
    <row r="91" ht="13.05" customHeight="1" x14ac:dyDescent="0.3"/>
    <row r="92" ht="13.05" customHeight="1" x14ac:dyDescent="0.3"/>
    <row r="93" ht="13.05" customHeight="1" x14ac:dyDescent="0.3"/>
    <row r="94" ht="13.05" customHeight="1" x14ac:dyDescent="0.3"/>
    <row r="95" ht="13.05" customHeight="1" x14ac:dyDescent="0.3"/>
    <row r="96" ht="13.05" customHeight="1" x14ac:dyDescent="0.3"/>
    <row r="97" ht="13.05" customHeight="1" x14ac:dyDescent="0.3"/>
    <row r="98" ht="13.05" customHeight="1" x14ac:dyDescent="0.3"/>
    <row r="99" ht="13.05" customHeight="1" x14ac:dyDescent="0.3"/>
  </sheetData>
  <mergeCells count="35">
    <mergeCell ref="U16:V16"/>
    <mergeCell ref="C17:N17"/>
    <mergeCell ref="R17:S17"/>
    <mergeCell ref="U17:V17"/>
    <mergeCell ref="U13:V13"/>
    <mergeCell ref="C14:N14"/>
    <mergeCell ref="R14:S14"/>
    <mergeCell ref="U14:V14"/>
    <mergeCell ref="B1:AB1"/>
    <mergeCell ref="B2:AB2"/>
    <mergeCell ref="B3:AB3"/>
    <mergeCell ref="C4:E4"/>
    <mergeCell ref="F4:H4"/>
    <mergeCell ref="I4:K4"/>
    <mergeCell ref="L4:N4"/>
    <mergeCell ref="O4:Q4"/>
    <mergeCell ref="R4:T4"/>
    <mergeCell ref="Y4:AA4"/>
    <mergeCell ref="P12:Q12"/>
    <mergeCell ref="P13:Q13"/>
    <mergeCell ref="C12:N12"/>
    <mergeCell ref="R12:S12"/>
    <mergeCell ref="U12:V12"/>
    <mergeCell ref="AB12:AC12"/>
    <mergeCell ref="C13:N13"/>
    <mergeCell ref="R13:S13"/>
    <mergeCell ref="P14:Q14"/>
    <mergeCell ref="P15:Q15"/>
    <mergeCell ref="P16:Q16"/>
    <mergeCell ref="C15:N15"/>
    <mergeCell ref="R15:S15"/>
    <mergeCell ref="U15:V15"/>
    <mergeCell ref="C16:N16"/>
    <mergeCell ref="R16:S16"/>
    <mergeCell ref="P17:Q17"/>
  </mergeCells>
  <phoneticPr fontId="15" type="noConversion"/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9"/>
  <sheetViews>
    <sheetView workbookViewId="0">
      <selection activeCell="B17" sqref="B16:B17"/>
    </sheetView>
  </sheetViews>
  <sheetFormatPr defaultColWidth="9.109375" defaultRowHeight="13.2" x14ac:dyDescent="0.25"/>
  <cols>
    <col min="1" max="1" width="3.21875" style="9" customWidth="1"/>
    <col min="2" max="2" width="18" style="9" customWidth="1"/>
    <col min="3" max="3" width="3.21875" style="9" customWidth="1"/>
    <col min="4" max="4" width="0.44140625" style="9" customWidth="1"/>
    <col min="5" max="6" width="3.21875" style="9" customWidth="1"/>
    <col min="7" max="7" width="0.44140625" style="9" customWidth="1"/>
    <col min="8" max="9" width="3.21875" style="9" customWidth="1"/>
    <col min="10" max="10" width="0.44140625" style="9" customWidth="1"/>
    <col min="11" max="12" width="3.21875" style="9" customWidth="1"/>
    <col min="13" max="13" width="0.44140625" style="9" customWidth="1"/>
    <col min="14" max="15" width="3.21875" style="9" customWidth="1"/>
    <col min="16" max="16" width="0.44140625" style="9" customWidth="1"/>
    <col min="17" max="18" width="3.21875" style="9" customWidth="1"/>
    <col min="19" max="19" width="0.44140625" style="9" customWidth="1"/>
    <col min="20" max="21" width="3.21875" style="9" customWidth="1"/>
    <col min="22" max="22" width="0.44140625" style="9" customWidth="1"/>
    <col min="23" max="23" width="3.21875" style="9" customWidth="1"/>
    <col min="24" max="25" width="3" style="9" customWidth="1"/>
    <col min="26" max="27" width="2.33203125" style="9" customWidth="1"/>
    <col min="28" max="28" width="4.109375" style="48" customWidth="1"/>
    <col min="29" max="29" width="1.109375" style="9" customWidth="1"/>
    <col min="30" max="30" width="4.109375" style="49" customWidth="1"/>
    <col min="31" max="31" width="2.88671875" style="9" customWidth="1"/>
    <col min="32" max="16384" width="9.109375" style="9"/>
  </cols>
  <sheetData>
    <row r="1" spans="1:46" ht="24.6" x14ac:dyDescent="0.4">
      <c r="B1" s="10" t="s">
        <v>29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46" ht="15.6" x14ac:dyDescent="0.3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46" ht="12.7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46" ht="51.75" customHeight="1" x14ac:dyDescent="0.25">
      <c r="B4" s="13" t="s">
        <v>11</v>
      </c>
      <c r="C4" s="14" t="s">
        <v>16</v>
      </c>
      <c r="D4" s="15"/>
      <c r="E4" s="16"/>
      <c r="F4" s="14" t="s">
        <v>17</v>
      </c>
      <c r="G4" s="15"/>
      <c r="H4" s="16"/>
      <c r="I4" s="14" t="s">
        <v>72</v>
      </c>
      <c r="J4" s="15"/>
      <c r="K4" s="16"/>
      <c r="L4" s="14" t="s">
        <v>15</v>
      </c>
      <c r="M4" s="17"/>
      <c r="N4" s="18"/>
      <c r="O4" s="14" t="s">
        <v>13</v>
      </c>
      <c r="P4" s="15"/>
      <c r="Q4" s="16"/>
      <c r="R4" s="14" t="s">
        <v>73</v>
      </c>
      <c r="S4" s="15"/>
      <c r="T4" s="16"/>
      <c r="U4" s="14" t="s">
        <v>74</v>
      </c>
      <c r="V4" s="15"/>
      <c r="W4" s="16"/>
      <c r="X4" s="19" t="s">
        <v>1</v>
      </c>
      <c r="Y4" s="20" t="s">
        <v>2</v>
      </c>
      <c r="Z4" s="20" t="s">
        <v>3</v>
      </c>
      <c r="AA4" s="21" t="s">
        <v>4</v>
      </c>
      <c r="AB4" s="22" t="s">
        <v>8</v>
      </c>
      <c r="AC4" s="23"/>
      <c r="AD4" s="24"/>
      <c r="AE4" s="25" t="s">
        <v>5</v>
      </c>
    </row>
    <row r="5" spans="1:46" ht="18" customHeight="1" x14ac:dyDescent="0.25">
      <c r="B5" s="26" t="s">
        <v>16</v>
      </c>
      <c r="C5" s="2"/>
      <c r="D5" s="3" t="s">
        <v>6</v>
      </c>
      <c r="E5" s="4"/>
      <c r="F5" s="5">
        <v>2</v>
      </c>
      <c r="G5" s="6" t="s">
        <v>7</v>
      </c>
      <c r="H5" s="7">
        <v>0</v>
      </c>
      <c r="I5" s="5">
        <v>2</v>
      </c>
      <c r="J5" s="6" t="s">
        <v>7</v>
      </c>
      <c r="K5" s="7">
        <v>3</v>
      </c>
      <c r="L5" s="5">
        <v>4</v>
      </c>
      <c r="M5" s="6" t="s">
        <v>7</v>
      </c>
      <c r="N5" s="7">
        <v>3</v>
      </c>
      <c r="O5" s="5">
        <v>2</v>
      </c>
      <c r="P5" s="6" t="s">
        <v>7</v>
      </c>
      <c r="Q5" s="7">
        <v>3</v>
      </c>
      <c r="R5" s="5">
        <v>2</v>
      </c>
      <c r="S5" s="6" t="s">
        <v>7</v>
      </c>
      <c r="T5" s="7">
        <v>1</v>
      </c>
      <c r="U5" s="5">
        <v>2</v>
      </c>
      <c r="V5" s="6" t="s">
        <v>7</v>
      </c>
      <c r="W5" s="7">
        <v>1</v>
      </c>
      <c r="X5" s="27">
        <v>6</v>
      </c>
      <c r="Y5" s="28">
        <v>4</v>
      </c>
      <c r="Z5" s="28">
        <v>0</v>
      </c>
      <c r="AA5" s="29">
        <v>2</v>
      </c>
      <c r="AB5" s="30">
        <v>14</v>
      </c>
      <c r="AC5" s="28" t="s">
        <v>7</v>
      </c>
      <c r="AD5" s="31">
        <v>11</v>
      </c>
      <c r="AE5" s="32">
        <v>12</v>
      </c>
    </row>
    <row r="6" spans="1:46" ht="18" customHeight="1" x14ac:dyDescent="0.25">
      <c r="B6" s="33" t="s">
        <v>17</v>
      </c>
      <c r="C6" s="5">
        <v>0</v>
      </c>
      <c r="D6" s="6" t="s">
        <v>7</v>
      </c>
      <c r="E6" s="7">
        <v>2</v>
      </c>
      <c r="F6" s="2"/>
      <c r="G6" s="3" t="s">
        <v>6</v>
      </c>
      <c r="H6" s="4"/>
      <c r="I6" s="5">
        <v>1</v>
      </c>
      <c r="J6" s="6" t="s">
        <v>7</v>
      </c>
      <c r="K6" s="7">
        <v>1</v>
      </c>
      <c r="L6" s="5">
        <v>2</v>
      </c>
      <c r="M6" s="6" t="s">
        <v>7</v>
      </c>
      <c r="N6" s="7">
        <v>2</v>
      </c>
      <c r="O6" s="5">
        <v>1</v>
      </c>
      <c r="P6" s="6" t="s">
        <v>7</v>
      </c>
      <c r="Q6" s="7">
        <v>3</v>
      </c>
      <c r="R6" s="5">
        <v>2</v>
      </c>
      <c r="S6" s="6" t="s">
        <v>7</v>
      </c>
      <c r="T6" s="7">
        <v>1</v>
      </c>
      <c r="U6" s="5">
        <v>0</v>
      </c>
      <c r="V6" s="6" t="s">
        <v>7</v>
      </c>
      <c r="W6" s="7">
        <v>2</v>
      </c>
      <c r="X6" s="27">
        <v>6</v>
      </c>
      <c r="Y6" s="28">
        <v>1</v>
      </c>
      <c r="Z6" s="28">
        <v>2</v>
      </c>
      <c r="AA6" s="29">
        <v>3</v>
      </c>
      <c r="AB6" s="30">
        <v>6</v>
      </c>
      <c r="AC6" s="28" t="s">
        <v>7</v>
      </c>
      <c r="AD6" s="31">
        <v>11</v>
      </c>
      <c r="AE6" s="32">
        <v>5</v>
      </c>
      <c r="AH6" s="34"/>
      <c r="AI6" s="35"/>
      <c r="AJ6" s="35"/>
      <c r="AK6" s="36"/>
      <c r="AL6" s="36"/>
      <c r="AM6" s="36"/>
      <c r="AN6" s="36"/>
      <c r="AO6" s="36"/>
      <c r="AP6" s="37"/>
      <c r="AQ6" s="36"/>
      <c r="AR6" s="36"/>
      <c r="AS6" s="37"/>
      <c r="AT6" s="36"/>
    </row>
    <row r="7" spans="1:46" ht="18" customHeight="1" x14ac:dyDescent="0.25">
      <c r="B7" s="33" t="s">
        <v>72</v>
      </c>
      <c r="C7" s="5">
        <v>3</v>
      </c>
      <c r="D7" s="6" t="s">
        <v>7</v>
      </c>
      <c r="E7" s="7">
        <v>2</v>
      </c>
      <c r="F7" s="5">
        <v>1</v>
      </c>
      <c r="G7" s="6" t="s">
        <v>7</v>
      </c>
      <c r="H7" s="7">
        <v>1</v>
      </c>
      <c r="I7" s="2"/>
      <c r="J7" s="3" t="s">
        <v>6</v>
      </c>
      <c r="K7" s="4"/>
      <c r="L7" s="5">
        <v>1</v>
      </c>
      <c r="M7" s="6" t="s">
        <v>7</v>
      </c>
      <c r="N7" s="7">
        <v>0</v>
      </c>
      <c r="O7" s="5">
        <v>0</v>
      </c>
      <c r="P7" s="6" t="s">
        <v>7</v>
      </c>
      <c r="Q7" s="7">
        <v>1</v>
      </c>
      <c r="R7" s="5">
        <v>3</v>
      </c>
      <c r="S7" s="6" t="s">
        <v>7</v>
      </c>
      <c r="T7" s="7">
        <v>0</v>
      </c>
      <c r="U7" s="5">
        <v>2</v>
      </c>
      <c r="V7" s="6" t="s">
        <v>7</v>
      </c>
      <c r="W7" s="7">
        <v>0</v>
      </c>
      <c r="X7" s="27">
        <v>6</v>
      </c>
      <c r="Y7" s="28">
        <v>4</v>
      </c>
      <c r="Z7" s="28">
        <v>1</v>
      </c>
      <c r="AA7" s="29">
        <v>1</v>
      </c>
      <c r="AB7" s="30">
        <v>10</v>
      </c>
      <c r="AC7" s="28" t="s">
        <v>7</v>
      </c>
      <c r="AD7" s="31">
        <v>4</v>
      </c>
      <c r="AE7" s="32">
        <v>13</v>
      </c>
      <c r="AH7" s="34"/>
      <c r="AI7" s="38"/>
      <c r="AJ7" s="35"/>
      <c r="AK7" s="36"/>
      <c r="AL7" s="36"/>
      <c r="AM7" s="36"/>
      <c r="AN7" s="36"/>
      <c r="AO7" s="36"/>
      <c r="AP7" s="37"/>
      <c r="AQ7" s="36"/>
      <c r="AR7" s="36"/>
      <c r="AS7" s="37"/>
      <c r="AT7" s="36"/>
    </row>
    <row r="8" spans="1:46" ht="18" customHeight="1" x14ac:dyDescent="0.25">
      <c r="B8" s="33" t="s">
        <v>15</v>
      </c>
      <c r="C8" s="5">
        <v>3</v>
      </c>
      <c r="D8" s="6" t="s">
        <v>7</v>
      </c>
      <c r="E8" s="7">
        <v>4</v>
      </c>
      <c r="F8" s="5">
        <v>2</v>
      </c>
      <c r="G8" s="6" t="s">
        <v>7</v>
      </c>
      <c r="H8" s="7">
        <v>2</v>
      </c>
      <c r="I8" s="5">
        <v>0</v>
      </c>
      <c r="J8" s="6" t="s">
        <v>7</v>
      </c>
      <c r="K8" s="7">
        <v>1</v>
      </c>
      <c r="L8" s="2"/>
      <c r="M8" s="3" t="s">
        <v>6</v>
      </c>
      <c r="N8" s="4"/>
      <c r="O8" s="5">
        <v>2</v>
      </c>
      <c r="P8" s="6" t="s">
        <v>7</v>
      </c>
      <c r="Q8" s="7">
        <v>3</v>
      </c>
      <c r="R8" s="5">
        <v>1</v>
      </c>
      <c r="S8" s="6" t="s">
        <v>7</v>
      </c>
      <c r="T8" s="7">
        <v>0</v>
      </c>
      <c r="U8" s="5">
        <v>4</v>
      </c>
      <c r="V8" s="6" t="s">
        <v>7</v>
      </c>
      <c r="W8" s="7">
        <v>3</v>
      </c>
      <c r="X8" s="27">
        <v>6</v>
      </c>
      <c r="Y8" s="28">
        <v>2</v>
      </c>
      <c r="Z8" s="28">
        <v>1</v>
      </c>
      <c r="AA8" s="29">
        <v>3</v>
      </c>
      <c r="AB8" s="30">
        <v>12</v>
      </c>
      <c r="AC8" s="28" t="s">
        <v>7</v>
      </c>
      <c r="AD8" s="31">
        <v>13</v>
      </c>
      <c r="AE8" s="32">
        <v>7</v>
      </c>
    </row>
    <row r="9" spans="1:46" ht="18" customHeight="1" x14ac:dyDescent="0.25">
      <c r="B9" s="33" t="s">
        <v>13</v>
      </c>
      <c r="C9" s="5">
        <v>3</v>
      </c>
      <c r="D9" s="6" t="s">
        <v>7</v>
      </c>
      <c r="E9" s="7">
        <v>2</v>
      </c>
      <c r="F9" s="5">
        <v>3</v>
      </c>
      <c r="G9" s="6" t="s">
        <v>7</v>
      </c>
      <c r="H9" s="7">
        <v>1</v>
      </c>
      <c r="I9" s="5">
        <v>1</v>
      </c>
      <c r="J9" s="6" t="s">
        <v>7</v>
      </c>
      <c r="K9" s="7">
        <v>0</v>
      </c>
      <c r="L9" s="5">
        <v>3</v>
      </c>
      <c r="M9" s="6" t="s">
        <v>7</v>
      </c>
      <c r="N9" s="7">
        <v>2</v>
      </c>
      <c r="O9" s="2"/>
      <c r="P9" s="3" t="s">
        <v>6</v>
      </c>
      <c r="Q9" s="4"/>
      <c r="R9" s="5">
        <v>6</v>
      </c>
      <c r="S9" s="6" t="s">
        <v>7</v>
      </c>
      <c r="T9" s="7">
        <v>0</v>
      </c>
      <c r="U9" s="5">
        <v>8</v>
      </c>
      <c r="V9" s="6" t="s">
        <v>7</v>
      </c>
      <c r="W9" s="7">
        <v>0</v>
      </c>
      <c r="X9" s="27">
        <v>6</v>
      </c>
      <c r="Y9" s="28">
        <v>6</v>
      </c>
      <c r="Z9" s="28">
        <v>0</v>
      </c>
      <c r="AA9" s="29">
        <v>0</v>
      </c>
      <c r="AB9" s="30">
        <v>24</v>
      </c>
      <c r="AC9" s="28" t="s">
        <v>7</v>
      </c>
      <c r="AD9" s="31">
        <v>5</v>
      </c>
      <c r="AE9" s="32">
        <v>18</v>
      </c>
    </row>
    <row r="10" spans="1:46" ht="18" customHeight="1" x14ac:dyDescent="0.25">
      <c r="B10" s="33" t="s">
        <v>73</v>
      </c>
      <c r="C10" s="5">
        <v>1</v>
      </c>
      <c r="D10" s="6" t="s">
        <v>7</v>
      </c>
      <c r="E10" s="7">
        <v>2</v>
      </c>
      <c r="F10" s="5">
        <v>1</v>
      </c>
      <c r="G10" s="6" t="s">
        <v>7</v>
      </c>
      <c r="H10" s="7">
        <v>2</v>
      </c>
      <c r="I10" s="5">
        <v>0</v>
      </c>
      <c r="J10" s="6" t="s">
        <v>7</v>
      </c>
      <c r="K10" s="7">
        <v>3</v>
      </c>
      <c r="L10" s="5">
        <v>0</v>
      </c>
      <c r="M10" s="6" t="s">
        <v>7</v>
      </c>
      <c r="N10" s="7">
        <v>1</v>
      </c>
      <c r="O10" s="5">
        <v>0</v>
      </c>
      <c r="P10" s="6" t="s">
        <v>7</v>
      </c>
      <c r="Q10" s="7">
        <v>6</v>
      </c>
      <c r="R10" s="2"/>
      <c r="S10" s="3" t="s">
        <v>6</v>
      </c>
      <c r="T10" s="4"/>
      <c r="U10" s="5">
        <v>1</v>
      </c>
      <c r="V10" s="6" t="s">
        <v>7</v>
      </c>
      <c r="W10" s="7">
        <v>1</v>
      </c>
      <c r="X10" s="27">
        <v>6</v>
      </c>
      <c r="Y10" s="28">
        <v>0</v>
      </c>
      <c r="Z10" s="28">
        <v>1</v>
      </c>
      <c r="AA10" s="29">
        <v>5</v>
      </c>
      <c r="AB10" s="30">
        <v>3</v>
      </c>
      <c r="AC10" s="28" t="s">
        <v>7</v>
      </c>
      <c r="AD10" s="31">
        <v>15</v>
      </c>
      <c r="AE10" s="32">
        <v>1</v>
      </c>
    </row>
    <row r="11" spans="1:46" ht="18" customHeight="1" x14ac:dyDescent="0.25">
      <c r="B11" s="33" t="s">
        <v>74</v>
      </c>
      <c r="C11" s="5">
        <v>1</v>
      </c>
      <c r="D11" s="6" t="s">
        <v>7</v>
      </c>
      <c r="E11" s="7">
        <v>2</v>
      </c>
      <c r="F11" s="5">
        <v>2</v>
      </c>
      <c r="G11" s="6" t="s">
        <v>7</v>
      </c>
      <c r="H11" s="7">
        <v>0</v>
      </c>
      <c r="I11" s="5">
        <v>0</v>
      </c>
      <c r="J11" s="6" t="s">
        <v>7</v>
      </c>
      <c r="K11" s="7">
        <v>2</v>
      </c>
      <c r="L11" s="5">
        <v>3</v>
      </c>
      <c r="M11" s="6" t="s">
        <v>7</v>
      </c>
      <c r="N11" s="7">
        <v>4</v>
      </c>
      <c r="O11" s="5">
        <v>0</v>
      </c>
      <c r="P11" s="6" t="s">
        <v>7</v>
      </c>
      <c r="Q11" s="7">
        <v>8</v>
      </c>
      <c r="R11" s="5">
        <v>1</v>
      </c>
      <c r="S11" s="6" t="s">
        <v>7</v>
      </c>
      <c r="T11" s="7">
        <v>1</v>
      </c>
      <c r="U11" s="2"/>
      <c r="V11" s="3" t="s">
        <v>6</v>
      </c>
      <c r="W11" s="4"/>
      <c r="X11" s="27">
        <v>6</v>
      </c>
      <c r="Y11" s="28">
        <v>1</v>
      </c>
      <c r="Z11" s="28">
        <v>1</v>
      </c>
      <c r="AA11" s="29">
        <v>4</v>
      </c>
      <c r="AB11" s="30">
        <v>7</v>
      </c>
      <c r="AC11" s="28" t="s">
        <v>7</v>
      </c>
      <c r="AD11" s="31">
        <v>17</v>
      </c>
      <c r="AE11" s="32">
        <v>4</v>
      </c>
    </row>
    <row r="13" spans="1:46" x14ac:dyDescent="0.25">
      <c r="A13" s="34" t="s">
        <v>83</v>
      </c>
      <c r="B13" s="39" t="s">
        <v>13</v>
      </c>
      <c r="C13" s="40" t="s">
        <v>110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>
        <v>6</v>
      </c>
      <c r="P13" s="42">
        <v>6</v>
      </c>
      <c r="Q13" s="42">
        <v>7</v>
      </c>
      <c r="R13" s="43" t="s">
        <v>0</v>
      </c>
      <c r="S13" s="43"/>
      <c r="T13" s="41">
        <v>0</v>
      </c>
      <c r="U13" s="43" t="s">
        <v>0</v>
      </c>
      <c r="V13" s="43"/>
      <c r="W13" s="41">
        <v>0</v>
      </c>
      <c r="X13" s="44"/>
      <c r="Y13" s="45">
        <v>24</v>
      </c>
      <c r="Z13" s="41" t="s">
        <v>7</v>
      </c>
      <c r="AA13" s="46">
        <v>5</v>
      </c>
      <c r="AB13" s="42">
        <v>18</v>
      </c>
      <c r="AC13" s="42"/>
      <c r="AD13" s="47"/>
    </row>
    <row r="14" spans="1:46" x14ac:dyDescent="0.25">
      <c r="A14" s="34" t="s">
        <v>85</v>
      </c>
      <c r="B14" s="39" t="s">
        <v>72</v>
      </c>
      <c r="C14" s="40" t="s">
        <v>110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v>6</v>
      </c>
      <c r="P14" s="42">
        <v>4</v>
      </c>
      <c r="Q14" s="42"/>
      <c r="R14" s="43" t="s">
        <v>0</v>
      </c>
      <c r="S14" s="43"/>
      <c r="T14" s="41">
        <v>1</v>
      </c>
      <c r="U14" s="43" t="s">
        <v>0</v>
      </c>
      <c r="V14" s="43"/>
      <c r="W14" s="41">
        <v>1</v>
      </c>
      <c r="X14" s="44"/>
      <c r="Y14" s="45">
        <v>10</v>
      </c>
      <c r="Z14" s="41" t="s">
        <v>7</v>
      </c>
      <c r="AA14" s="46">
        <v>4</v>
      </c>
      <c r="AB14" s="42">
        <v>13</v>
      </c>
      <c r="AC14" s="42"/>
      <c r="AD14" s="47"/>
      <c r="AE14" s="44"/>
    </row>
    <row r="15" spans="1:46" x14ac:dyDescent="0.25">
      <c r="A15" s="34" t="s">
        <v>86</v>
      </c>
      <c r="B15" s="39" t="s">
        <v>16</v>
      </c>
      <c r="C15" s="40" t="s">
        <v>91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v>6</v>
      </c>
      <c r="P15" s="42">
        <v>4</v>
      </c>
      <c r="Q15" s="42"/>
      <c r="R15" s="43" t="s">
        <v>0</v>
      </c>
      <c r="S15" s="43"/>
      <c r="T15" s="41">
        <v>0</v>
      </c>
      <c r="U15" s="43" t="s">
        <v>0</v>
      </c>
      <c r="V15" s="43"/>
      <c r="W15" s="41">
        <v>2</v>
      </c>
      <c r="X15" s="44"/>
      <c r="Y15" s="45">
        <v>14</v>
      </c>
      <c r="Z15" s="41" t="s">
        <v>7</v>
      </c>
      <c r="AA15" s="46">
        <v>11</v>
      </c>
      <c r="AB15" s="42">
        <v>12</v>
      </c>
      <c r="AC15" s="42"/>
      <c r="AD15" s="47"/>
    </row>
    <row r="16" spans="1:46" x14ac:dyDescent="0.25">
      <c r="A16" s="34" t="s">
        <v>87</v>
      </c>
      <c r="B16" s="39" t="s">
        <v>15</v>
      </c>
      <c r="C16" s="40" t="s">
        <v>116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v>6</v>
      </c>
      <c r="P16" s="42">
        <v>2</v>
      </c>
      <c r="Q16" s="42"/>
      <c r="R16" s="43" t="s">
        <v>0</v>
      </c>
      <c r="S16" s="43"/>
      <c r="T16" s="41">
        <v>1</v>
      </c>
      <c r="U16" s="43" t="s">
        <v>0</v>
      </c>
      <c r="V16" s="43"/>
      <c r="W16" s="41">
        <v>3</v>
      </c>
      <c r="X16" s="44"/>
      <c r="Y16" s="45">
        <v>12</v>
      </c>
      <c r="Z16" s="41" t="s">
        <v>7</v>
      </c>
      <c r="AA16" s="46">
        <v>13</v>
      </c>
      <c r="AB16" s="42">
        <v>7</v>
      </c>
      <c r="AC16" s="42"/>
      <c r="AD16" s="47"/>
    </row>
    <row r="17" spans="1:30" x14ac:dyDescent="0.25">
      <c r="A17" s="34" t="s">
        <v>88</v>
      </c>
      <c r="B17" s="39" t="s">
        <v>17</v>
      </c>
      <c r="C17" s="40" t="s">
        <v>117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v>6</v>
      </c>
      <c r="P17" s="42">
        <v>1</v>
      </c>
      <c r="Q17" s="42"/>
      <c r="R17" s="43" t="s">
        <v>0</v>
      </c>
      <c r="S17" s="43"/>
      <c r="T17" s="41">
        <v>2</v>
      </c>
      <c r="U17" s="43" t="s">
        <v>0</v>
      </c>
      <c r="V17" s="43"/>
      <c r="W17" s="41">
        <v>3</v>
      </c>
      <c r="X17" s="44"/>
      <c r="Y17" s="45">
        <v>6</v>
      </c>
      <c r="Z17" s="41" t="s">
        <v>7</v>
      </c>
      <c r="AA17" s="46">
        <v>11</v>
      </c>
      <c r="AB17" s="42">
        <v>5</v>
      </c>
      <c r="AC17" s="42"/>
      <c r="AD17" s="47"/>
    </row>
    <row r="18" spans="1:30" x14ac:dyDescent="0.25">
      <c r="A18" s="34" t="s">
        <v>89</v>
      </c>
      <c r="B18" s="39" t="s">
        <v>74</v>
      </c>
      <c r="C18" s="40" t="s">
        <v>118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>
        <v>6</v>
      </c>
      <c r="P18" s="42">
        <v>1</v>
      </c>
      <c r="Q18" s="42"/>
      <c r="R18" s="43" t="s">
        <v>0</v>
      </c>
      <c r="S18" s="43"/>
      <c r="T18" s="41">
        <v>1</v>
      </c>
      <c r="U18" s="43" t="s">
        <v>0</v>
      </c>
      <c r="V18" s="43"/>
      <c r="W18" s="41">
        <v>4</v>
      </c>
      <c r="X18" s="44"/>
      <c r="Y18" s="45">
        <v>7</v>
      </c>
      <c r="Z18" s="41" t="s">
        <v>7</v>
      </c>
      <c r="AA18" s="46">
        <v>17</v>
      </c>
      <c r="AB18" s="42">
        <v>4</v>
      </c>
      <c r="AC18" s="42"/>
      <c r="AD18" s="47"/>
    </row>
    <row r="19" spans="1:30" x14ac:dyDescent="0.25">
      <c r="A19" s="34" t="s">
        <v>90</v>
      </c>
      <c r="B19" s="39" t="s">
        <v>73</v>
      </c>
      <c r="C19" s="40" t="s">
        <v>115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>
        <v>6</v>
      </c>
      <c r="P19" s="42">
        <v>0</v>
      </c>
      <c r="Q19" s="42"/>
      <c r="R19" s="43" t="s">
        <v>0</v>
      </c>
      <c r="S19" s="43"/>
      <c r="T19" s="41">
        <v>1</v>
      </c>
      <c r="U19" s="43" t="s">
        <v>0</v>
      </c>
      <c r="V19" s="43"/>
      <c r="W19" s="41">
        <v>5</v>
      </c>
      <c r="X19" s="44"/>
      <c r="Y19" s="45">
        <v>3</v>
      </c>
      <c r="Z19" s="41" t="s">
        <v>7</v>
      </c>
      <c r="AA19" s="46">
        <v>15</v>
      </c>
      <c r="AB19" s="42">
        <v>1</v>
      </c>
      <c r="AC19" s="42"/>
      <c r="AD19" s="47"/>
    </row>
  </sheetData>
  <mergeCells count="46">
    <mergeCell ref="C19:N19"/>
    <mergeCell ref="R19:S19"/>
    <mergeCell ref="U19:V19"/>
    <mergeCell ref="AB19:AC19"/>
    <mergeCell ref="R13:S13"/>
    <mergeCell ref="U13:V13"/>
    <mergeCell ref="C17:N17"/>
    <mergeCell ref="R17:S17"/>
    <mergeCell ref="U17:V17"/>
    <mergeCell ref="AB17:AC17"/>
    <mergeCell ref="C18:N18"/>
    <mergeCell ref="R18:S18"/>
    <mergeCell ref="U18:V18"/>
    <mergeCell ref="AB18:AC18"/>
    <mergeCell ref="C15:N15"/>
    <mergeCell ref="R15:S15"/>
    <mergeCell ref="U15:V15"/>
    <mergeCell ref="AB15:AC15"/>
    <mergeCell ref="C16:N16"/>
    <mergeCell ref="R16:S16"/>
    <mergeCell ref="U16:V16"/>
    <mergeCell ref="AB16:AC16"/>
    <mergeCell ref="P14:Q14"/>
    <mergeCell ref="P13:Q13"/>
    <mergeCell ref="C13:N13"/>
    <mergeCell ref="C14:N14"/>
    <mergeCell ref="R14:S14"/>
    <mergeCell ref="U14:V14"/>
    <mergeCell ref="AB13:AC13"/>
    <mergeCell ref="AB14:AC14"/>
    <mergeCell ref="P15:Q15"/>
    <mergeCell ref="P16:Q16"/>
    <mergeCell ref="P19:Q19"/>
    <mergeCell ref="P18:Q18"/>
    <mergeCell ref="B1:AE1"/>
    <mergeCell ref="B2:AE2"/>
    <mergeCell ref="O4:Q4"/>
    <mergeCell ref="L4:N4"/>
    <mergeCell ref="I4:K4"/>
    <mergeCell ref="C4:E4"/>
    <mergeCell ref="U4:W4"/>
    <mergeCell ref="R4:T4"/>
    <mergeCell ref="F4:H4"/>
    <mergeCell ref="B3:AE3"/>
    <mergeCell ref="AB4:AD4"/>
    <mergeCell ref="P17:Q1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2"/>
  <sheetViews>
    <sheetView workbookViewId="0">
      <selection activeCell="A14" sqref="A14:XFD21"/>
    </sheetView>
  </sheetViews>
  <sheetFormatPr defaultColWidth="9.109375" defaultRowHeight="17.399999999999999" x14ac:dyDescent="0.3"/>
  <cols>
    <col min="1" max="1" width="2.88671875" style="50" customWidth="1"/>
    <col min="2" max="2" width="16.33203125" style="9" customWidth="1"/>
    <col min="3" max="3" width="3" style="9" customWidth="1"/>
    <col min="4" max="4" width="0.44140625" style="9" customWidth="1"/>
    <col min="5" max="6" width="3" style="9" customWidth="1"/>
    <col min="7" max="7" width="0.44140625" style="9" customWidth="1"/>
    <col min="8" max="9" width="3" style="9" customWidth="1"/>
    <col min="10" max="10" width="0.44140625" style="9" customWidth="1"/>
    <col min="11" max="12" width="3" style="9" customWidth="1"/>
    <col min="13" max="13" width="0.44140625" style="9" customWidth="1"/>
    <col min="14" max="15" width="3" style="9" customWidth="1"/>
    <col min="16" max="16" width="0.44140625" style="9" customWidth="1"/>
    <col min="17" max="18" width="3" style="9" customWidth="1"/>
    <col min="19" max="19" width="0.44140625" style="9" customWidth="1"/>
    <col min="20" max="21" width="3" style="9" customWidth="1"/>
    <col min="22" max="22" width="0.44140625" style="9" customWidth="1"/>
    <col min="23" max="24" width="3" style="9" customWidth="1"/>
    <col min="25" max="25" width="0.44140625" style="9" customWidth="1"/>
    <col min="26" max="26" width="3" style="9" customWidth="1"/>
    <col min="27" max="27" width="2.33203125" style="9" customWidth="1"/>
    <col min="28" max="28" width="3" style="9" customWidth="1"/>
    <col min="29" max="30" width="2.33203125" style="9" customWidth="1"/>
    <col min="31" max="31" width="3.6640625" style="48" customWidth="1"/>
    <col min="32" max="32" width="1.109375" style="9" customWidth="1"/>
    <col min="33" max="33" width="3.77734375" style="49" customWidth="1"/>
    <col min="34" max="34" width="2.88671875" style="9" customWidth="1"/>
    <col min="35" max="35" width="6" style="9" hidden="1" customWidth="1"/>
    <col min="36" max="59" width="2.6640625" style="9" hidden="1" customWidth="1"/>
    <col min="60" max="16384" width="9.109375" style="9"/>
  </cols>
  <sheetData>
    <row r="1" spans="1:59" ht="24.6" x14ac:dyDescent="0.4">
      <c r="B1" s="10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59" x14ac:dyDescent="0.3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59" ht="12.75" customHeight="1" thickBot="1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59" ht="51.75" customHeight="1" x14ac:dyDescent="0.3">
      <c r="B4" s="13" t="s">
        <v>10</v>
      </c>
      <c r="C4" s="14" t="str">
        <f>B5</f>
        <v>STOHANZL Erik</v>
      </c>
      <c r="D4" s="15"/>
      <c r="E4" s="16"/>
      <c r="F4" s="14" t="str">
        <f>B6</f>
        <v>SOTCHI Dan</v>
      </c>
      <c r="G4" s="15"/>
      <c r="H4" s="16"/>
      <c r="I4" s="14" t="str">
        <f>B7</f>
        <v>MATUŠČÍN Jan</v>
      </c>
      <c r="J4" s="15"/>
      <c r="K4" s="16"/>
      <c r="L4" s="14" t="str">
        <f>B8</f>
        <v>TĚŠITEL Marek</v>
      </c>
      <c r="M4" s="15"/>
      <c r="N4" s="16"/>
      <c r="O4" s="14" t="str">
        <f>B9</f>
        <v>MOKRUŠA Matyáš</v>
      </c>
      <c r="P4" s="15"/>
      <c r="Q4" s="16"/>
      <c r="R4" s="14" t="str">
        <f>B10</f>
        <v>ŠVÉDA Marek</v>
      </c>
      <c r="S4" s="15"/>
      <c r="T4" s="16"/>
      <c r="U4" s="14" t="str">
        <f>B11</f>
        <v>KRMENČÍK Jan</v>
      </c>
      <c r="V4" s="15"/>
      <c r="W4" s="16"/>
      <c r="X4" s="14" t="str">
        <f>B12</f>
        <v>DOLEŽAL Jan</v>
      </c>
      <c r="Y4" s="15"/>
      <c r="Z4" s="15"/>
      <c r="AA4" s="19" t="s">
        <v>1</v>
      </c>
      <c r="AB4" s="20" t="s">
        <v>2</v>
      </c>
      <c r="AC4" s="20" t="s">
        <v>3</v>
      </c>
      <c r="AD4" s="21" t="s">
        <v>4</v>
      </c>
      <c r="AE4" s="22" t="s">
        <v>8</v>
      </c>
      <c r="AF4" s="23"/>
      <c r="AG4" s="24"/>
      <c r="AH4" s="25" t="s">
        <v>5</v>
      </c>
    </row>
    <row r="5" spans="1:59" ht="18" customHeight="1" x14ac:dyDescent="0.25">
      <c r="A5" s="51"/>
      <c r="B5" s="33" t="s">
        <v>23</v>
      </c>
      <c r="C5" s="2"/>
      <c r="D5" s="3" t="s">
        <v>6</v>
      </c>
      <c r="E5" s="4"/>
      <c r="F5" s="5">
        <v>2</v>
      </c>
      <c r="G5" s="6" t="s">
        <v>7</v>
      </c>
      <c r="H5" s="7">
        <v>1</v>
      </c>
      <c r="I5" s="5">
        <v>5</v>
      </c>
      <c r="J5" s="6" t="s">
        <v>7</v>
      </c>
      <c r="K5" s="7">
        <v>0</v>
      </c>
      <c r="L5" s="5">
        <v>4</v>
      </c>
      <c r="M5" s="6" t="s">
        <v>7</v>
      </c>
      <c r="N5" s="7">
        <v>2</v>
      </c>
      <c r="O5" s="5">
        <v>4</v>
      </c>
      <c r="P5" s="6" t="s">
        <v>7</v>
      </c>
      <c r="Q5" s="7">
        <v>5</v>
      </c>
      <c r="R5" s="5">
        <v>1</v>
      </c>
      <c r="S5" s="6" t="s">
        <v>7</v>
      </c>
      <c r="T5" s="7">
        <v>0</v>
      </c>
      <c r="U5" s="5">
        <v>2</v>
      </c>
      <c r="V5" s="6" t="s">
        <v>7</v>
      </c>
      <c r="W5" s="7">
        <v>1</v>
      </c>
      <c r="X5" s="5">
        <v>1</v>
      </c>
      <c r="Y5" s="6" t="s">
        <v>7</v>
      </c>
      <c r="Z5" s="52">
        <v>1</v>
      </c>
      <c r="AA5" s="27">
        <f>SUM(AJ5:BG5)</f>
        <v>7</v>
      </c>
      <c r="AB5" s="28">
        <f>AJ5+AM5+AP5+AS5+AV5+AY5+BB5+BE5</f>
        <v>5</v>
      </c>
      <c r="AC5" s="28">
        <f>AK5+AN5+AQ5+AT5+AW5+AZ5+BC5+BF5</f>
        <v>1</v>
      </c>
      <c r="AD5" s="29">
        <f>AL5+AO5+AR5+AU5+AX5+BA5+BD5+BG5</f>
        <v>1</v>
      </c>
      <c r="AE5" s="30">
        <f>C5+F5+I5+L5+O5+R5+U5+X5</f>
        <v>19</v>
      </c>
      <c r="AF5" s="28" t="s">
        <v>7</v>
      </c>
      <c r="AG5" s="31">
        <f>E5+H5+K5+N5+Q5+T5+W5+Z5</f>
        <v>10</v>
      </c>
      <c r="AH5" s="32">
        <f t="shared" ref="AH5:AH12" si="0">(AB5*3)+AC5</f>
        <v>16</v>
      </c>
      <c r="AJ5" s="53"/>
      <c r="AK5" s="54"/>
      <c r="AL5" s="55"/>
      <c r="AM5" s="53">
        <f>IF(F5&gt;H5,1,0)</f>
        <v>1</v>
      </c>
      <c r="AN5" s="54">
        <f>IF(F5="",0,IF(F5=H5,1,0))</f>
        <v>0</v>
      </c>
      <c r="AO5" s="55">
        <f>IF(F5&lt;H5,1,0)</f>
        <v>0</v>
      </c>
      <c r="AP5" s="53">
        <f>IF(I5&gt;K5,1,0)</f>
        <v>1</v>
      </c>
      <c r="AQ5" s="54">
        <f>IF(I5="",0,IF(I5=K5,1,0))</f>
        <v>0</v>
      </c>
      <c r="AR5" s="55">
        <f>IF(I5&lt;K5,1,0)</f>
        <v>0</v>
      </c>
      <c r="AS5" s="53">
        <f>IF(L5&gt;N5,1,0)</f>
        <v>1</v>
      </c>
      <c r="AT5" s="54">
        <f>IF(L5="",0,IF(L5=N5,1,0))</f>
        <v>0</v>
      </c>
      <c r="AU5" s="55">
        <f>IF(L5&lt;N5,1,0)</f>
        <v>0</v>
      </c>
      <c r="AV5" s="53">
        <f>IF(O5&gt;Q5,1,0)</f>
        <v>0</v>
      </c>
      <c r="AW5" s="54">
        <f>IF(O5="",0,IF(O5=Q5,1,0))</f>
        <v>0</v>
      </c>
      <c r="AX5" s="55">
        <f>IF(O5&lt;Q5,1,0)</f>
        <v>1</v>
      </c>
      <c r="AY5" s="53">
        <f>IF(R5&gt;T5,1,0)</f>
        <v>1</v>
      </c>
      <c r="AZ5" s="54">
        <f>IF(R5="",0,IF(R5=T5,1,0))</f>
        <v>0</v>
      </c>
      <c r="BA5" s="55">
        <f>IF(R5&lt;T5,1,0)</f>
        <v>0</v>
      </c>
      <c r="BB5" s="53">
        <f t="shared" ref="BB5:BB10" si="1">IF(U5&gt;W5,1,0)</f>
        <v>1</v>
      </c>
      <c r="BC5" s="54">
        <f t="shared" ref="BC5:BC10" si="2">IF(U5="",0,IF(U5=W5,1,0))</f>
        <v>0</v>
      </c>
      <c r="BD5" s="55">
        <f t="shared" ref="BD5:BD10" si="3">IF(U5&lt;W5,1,0)</f>
        <v>0</v>
      </c>
      <c r="BE5" s="53">
        <f t="shared" ref="BE5:BE11" si="4">IF(X5&gt;Z5,1,0)</f>
        <v>0</v>
      </c>
      <c r="BF5" s="54">
        <f t="shared" ref="BF5:BF11" si="5">IF(X5="",0,IF(X5=Z5,1,0))</f>
        <v>1</v>
      </c>
      <c r="BG5" s="55">
        <f t="shared" ref="BG5:BG11" si="6">IF(X5&lt;Z5,1,0)</f>
        <v>0</v>
      </c>
    </row>
    <row r="6" spans="1:59" ht="18" customHeight="1" x14ac:dyDescent="0.25">
      <c r="A6" s="51"/>
      <c r="B6" s="33" t="s">
        <v>25</v>
      </c>
      <c r="C6" s="5">
        <v>1</v>
      </c>
      <c r="D6" s="6" t="s">
        <v>7</v>
      </c>
      <c r="E6" s="7">
        <v>2</v>
      </c>
      <c r="F6" s="2"/>
      <c r="G6" s="3" t="s">
        <v>6</v>
      </c>
      <c r="H6" s="4"/>
      <c r="I6" s="5">
        <v>7</v>
      </c>
      <c r="J6" s="6" t="s">
        <v>7</v>
      </c>
      <c r="K6" s="7">
        <v>3</v>
      </c>
      <c r="L6" s="5">
        <v>1</v>
      </c>
      <c r="M6" s="6" t="s">
        <v>7</v>
      </c>
      <c r="N6" s="7">
        <v>1</v>
      </c>
      <c r="O6" s="5">
        <v>2</v>
      </c>
      <c r="P6" s="6" t="s">
        <v>7</v>
      </c>
      <c r="Q6" s="7">
        <v>4</v>
      </c>
      <c r="R6" s="5">
        <v>0</v>
      </c>
      <c r="S6" s="6" t="s">
        <v>7</v>
      </c>
      <c r="T6" s="7">
        <v>2</v>
      </c>
      <c r="U6" s="5">
        <v>8</v>
      </c>
      <c r="V6" s="6" t="s">
        <v>7</v>
      </c>
      <c r="W6" s="7">
        <v>7</v>
      </c>
      <c r="X6" s="5">
        <v>0</v>
      </c>
      <c r="Y6" s="6" t="s">
        <v>7</v>
      </c>
      <c r="Z6" s="52">
        <v>3</v>
      </c>
      <c r="AA6" s="27">
        <f t="shared" ref="AA6:AA12" si="7">SUM(AJ6:BG6)</f>
        <v>7</v>
      </c>
      <c r="AB6" s="28">
        <f t="shared" ref="AB6:AD12" si="8">AJ6+AM6+AP6+AS6+AV6+AY6+BB6+BE6</f>
        <v>2</v>
      </c>
      <c r="AC6" s="28">
        <f t="shared" si="8"/>
        <v>1</v>
      </c>
      <c r="AD6" s="29">
        <f t="shared" si="8"/>
        <v>4</v>
      </c>
      <c r="AE6" s="30">
        <f t="shared" ref="AE6:AE12" si="9">C6+F6+I6+L6+O6+R6+U6+X6</f>
        <v>19</v>
      </c>
      <c r="AF6" s="28" t="s">
        <v>7</v>
      </c>
      <c r="AG6" s="31">
        <f t="shared" ref="AG6:AG12" si="10">E6+H6+K6+N6+Q6+T6+W6+Z6</f>
        <v>22</v>
      </c>
      <c r="AH6" s="32">
        <f t="shared" si="0"/>
        <v>7</v>
      </c>
      <c r="AJ6" s="53">
        <f t="shared" ref="AJ6:AJ12" si="11">IF(C6&gt;E6,1,0)</f>
        <v>0</v>
      </c>
      <c r="AK6" s="54">
        <f t="shared" ref="AK6:AK12" si="12">IF(C6="",0,IF(C6=E6,1,0))</f>
        <v>0</v>
      </c>
      <c r="AL6" s="55">
        <f t="shared" ref="AL6:AL12" si="13">IF(C6&lt;E6,1,0)</f>
        <v>1</v>
      </c>
      <c r="AM6" s="53"/>
      <c r="AN6" s="54"/>
      <c r="AO6" s="55"/>
      <c r="AP6" s="53">
        <f>IF(I6&gt;K6,1,0)</f>
        <v>1</v>
      </c>
      <c r="AQ6" s="54">
        <f>IF(I6="",0,IF(I6=K6,1,0))</f>
        <v>0</v>
      </c>
      <c r="AR6" s="55">
        <f>IF(I6&lt;K6,1,0)</f>
        <v>0</v>
      </c>
      <c r="AS6" s="53">
        <f>IF(L6&gt;N6,1,0)</f>
        <v>0</v>
      </c>
      <c r="AT6" s="54">
        <f>IF(L6="",0,IF(L6=N6,1,0))</f>
        <v>1</v>
      </c>
      <c r="AU6" s="55">
        <f>IF(L6&lt;N6,1,0)</f>
        <v>0</v>
      </c>
      <c r="AV6" s="53">
        <f>IF(O6&gt;Q6,1,0)</f>
        <v>0</v>
      </c>
      <c r="AW6" s="54">
        <f>IF(O6="",0,IF(O6=Q6,1,0))</f>
        <v>0</v>
      </c>
      <c r="AX6" s="55">
        <f>IF(O6&lt;Q6,1,0)</f>
        <v>1</v>
      </c>
      <c r="AY6" s="53">
        <f>IF(R6&gt;T6,1,0)</f>
        <v>0</v>
      </c>
      <c r="AZ6" s="54">
        <f>IF(R6="",0,IF(R6=T6,1,0))</f>
        <v>0</v>
      </c>
      <c r="BA6" s="55">
        <f>IF(R6&lt;T6,1,0)</f>
        <v>1</v>
      </c>
      <c r="BB6" s="53">
        <f t="shared" si="1"/>
        <v>1</v>
      </c>
      <c r="BC6" s="54">
        <f t="shared" si="2"/>
        <v>0</v>
      </c>
      <c r="BD6" s="55">
        <f t="shared" si="3"/>
        <v>0</v>
      </c>
      <c r="BE6" s="53">
        <f t="shared" si="4"/>
        <v>0</v>
      </c>
      <c r="BF6" s="54">
        <f t="shared" si="5"/>
        <v>0</v>
      </c>
      <c r="BG6" s="55">
        <f t="shared" si="6"/>
        <v>1</v>
      </c>
    </row>
    <row r="7" spans="1:59" ht="18" customHeight="1" x14ac:dyDescent="0.25">
      <c r="A7" s="51"/>
      <c r="B7" s="26" t="s">
        <v>22</v>
      </c>
      <c r="C7" s="5">
        <v>0</v>
      </c>
      <c r="D7" s="6" t="s">
        <v>7</v>
      </c>
      <c r="E7" s="7">
        <v>5</v>
      </c>
      <c r="F7" s="5">
        <v>3</v>
      </c>
      <c r="G7" s="6" t="s">
        <v>7</v>
      </c>
      <c r="H7" s="7">
        <v>7</v>
      </c>
      <c r="I7" s="2"/>
      <c r="J7" s="3" t="s">
        <v>6</v>
      </c>
      <c r="K7" s="4"/>
      <c r="L7" s="5">
        <v>0</v>
      </c>
      <c r="M7" s="6" t="s">
        <v>7</v>
      </c>
      <c r="N7" s="7">
        <v>0</v>
      </c>
      <c r="O7" s="5">
        <v>1</v>
      </c>
      <c r="P7" s="6" t="s">
        <v>7</v>
      </c>
      <c r="Q7" s="7">
        <v>1</v>
      </c>
      <c r="R7" s="5">
        <v>2</v>
      </c>
      <c r="S7" s="6" t="s">
        <v>7</v>
      </c>
      <c r="T7" s="7">
        <v>3</v>
      </c>
      <c r="U7" s="5">
        <v>1</v>
      </c>
      <c r="V7" s="6" t="s">
        <v>7</v>
      </c>
      <c r="W7" s="7">
        <v>1</v>
      </c>
      <c r="X7" s="5">
        <v>1</v>
      </c>
      <c r="Y7" s="6" t="s">
        <v>7</v>
      </c>
      <c r="Z7" s="52">
        <v>4</v>
      </c>
      <c r="AA7" s="27">
        <f t="shared" si="7"/>
        <v>7</v>
      </c>
      <c r="AB7" s="28">
        <f t="shared" si="8"/>
        <v>0</v>
      </c>
      <c r="AC7" s="28">
        <f t="shared" si="8"/>
        <v>3</v>
      </c>
      <c r="AD7" s="29">
        <f t="shared" si="8"/>
        <v>4</v>
      </c>
      <c r="AE7" s="30">
        <f t="shared" si="9"/>
        <v>8</v>
      </c>
      <c r="AF7" s="28" t="s">
        <v>7</v>
      </c>
      <c r="AG7" s="31">
        <f t="shared" si="10"/>
        <v>21</v>
      </c>
      <c r="AH7" s="32">
        <f t="shared" si="0"/>
        <v>3</v>
      </c>
      <c r="AJ7" s="53">
        <f t="shared" si="11"/>
        <v>0</v>
      </c>
      <c r="AK7" s="54">
        <f t="shared" si="12"/>
        <v>0</v>
      </c>
      <c r="AL7" s="55">
        <f t="shared" si="13"/>
        <v>1</v>
      </c>
      <c r="AM7" s="53">
        <f t="shared" ref="AM7:AM12" si="14">IF(F7&gt;H7,1,0)</f>
        <v>0</v>
      </c>
      <c r="AN7" s="54">
        <f t="shared" ref="AN7:AN12" si="15">IF(F7="",0,IF(F7=H7,1,0))</f>
        <v>0</v>
      </c>
      <c r="AO7" s="55">
        <f t="shared" ref="AO7:AO12" si="16">IF(F7&lt;H7,1,0)</f>
        <v>1</v>
      </c>
      <c r="AP7" s="53"/>
      <c r="AQ7" s="54"/>
      <c r="AR7" s="55"/>
      <c r="AS7" s="53">
        <f>IF(L7&gt;N7,1,0)</f>
        <v>0</v>
      </c>
      <c r="AT7" s="54">
        <f>IF(L7="",0,IF(L7=N7,1,0))</f>
        <v>1</v>
      </c>
      <c r="AU7" s="55">
        <f>IF(L7&lt;N7,1,0)</f>
        <v>0</v>
      </c>
      <c r="AV7" s="53">
        <f>IF(O7&gt;Q7,1,0)</f>
        <v>0</v>
      </c>
      <c r="AW7" s="54">
        <f>IF(O7="",0,IF(O7=Q7,1,0))</f>
        <v>1</v>
      </c>
      <c r="AX7" s="55">
        <f>IF(O7&lt;Q7,1,0)</f>
        <v>0</v>
      </c>
      <c r="AY7" s="53">
        <f>IF(R7&gt;T7,1,0)</f>
        <v>0</v>
      </c>
      <c r="AZ7" s="54">
        <f>IF(R7="",0,IF(R7=T7,1,0))</f>
        <v>0</v>
      </c>
      <c r="BA7" s="55">
        <f>IF(R7&lt;T7,1,0)</f>
        <v>1</v>
      </c>
      <c r="BB7" s="53">
        <f t="shared" si="1"/>
        <v>0</v>
      </c>
      <c r="BC7" s="54">
        <f t="shared" si="2"/>
        <v>1</v>
      </c>
      <c r="BD7" s="55">
        <f t="shared" si="3"/>
        <v>0</v>
      </c>
      <c r="BE7" s="53">
        <f t="shared" si="4"/>
        <v>0</v>
      </c>
      <c r="BF7" s="54">
        <f t="shared" si="5"/>
        <v>0</v>
      </c>
      <c r="BG7" s="55">
        <f t="shared" si="6"/>
        <v>1</v>
      </c>
    </row>
    <row r="8" spans="1:59" ht="18" customHeight="1" x14ac:dyDescent="0.25">
      <c r="A8" s="51"/>
      <c r="B8" s="33" t="s">
        <v>26</v>
      </c>
      <c r="C8" s="5">
        <v>2</v>
      </c>
      <c r="D8" s="6" t="s">
        <v>7</v>
      </c>
      <c r="E8" s="7">
        <v>4</v>
      </c>
      <c r="F8" s="5">
        <v>1</v>
      </c>
      <c r="G8" s="6" t="s">
        <v>7</v>
      </c>
      <c r="H8" s="7">
        <v>1</v>
      </c>
      <c r="I8" s="5">
        <v>0</v>
      </c>
      <c r="J8" s="6" t="s">
        <v>7</v>
      </c>
      <c r="K8" s="7">
        <v>0</v>
      </c>
      <c r="L8" s="2"/>
      <c r="M8" s="3" t="s">
        <v>6</v>
      </c>
      <c r="N8" s="4"/>
      <c r="O8" s="5">
        <v>2</v>
      </c>
      <c r="P8" s="6" t="s">
        <v>7</v>
      </c>
      <c r="Q8" s="7">
        <v>0</v>
      </c>
      <c r="R8" s="5">
        <v>2</v>
      </c>
      <c r="S8" s="6" t="s">
        <v>7</v>
      </c>
      <c r="T8" s="7">
        <v>3</v>
      </c>
      <c r="U8" s="5">
        <v>4</v>
      </c>
      <c r="V8" s="6" t="s">
        <v>7</v>
      </c>
      <c r="W8" s="7">
        <v>3</v>
      </c>
      <c r="X8" s="5">
        <v>3</v>
      </c>
      <c r="Y8" s="6" t="s">
        <v>7</v>
      </c>
      <c r="Z8" s="52">
        <v>1</v>
      </c>
      <c r="AA8" s="27">
        <f t="shared" si="7"/>
        <v>7</v>
      </c>
      <c r="AB8" s="28">
        <f t="shared" si="8"/>
        <v>3</v>
      </c>
      <c r="AC8" s="28">
        <f t="shared" si="8"/>
        <v>2</v>
      </c>
      <c r="AD8" s="29">
        <f t="shared" si="8"/>
        <v>2</v>
      </c>
      <c r="AE8" s="30">
        <f t="shared" si="9"/>
        <v>14</v>
      </c>
      <c r="AF8" s="28" t="s">
        <v>7</v>
      </c>
      <c r="AG8" s="31">
        <f t="shared" si="10"/>
        <v>12</v>
      </c>
      <c r="AH8" s="32">
        <f t="shared" si="0"/>
        <v>11</v>
      </c>
      <c r="AJ8" s="53">
        <f t="shared" si="11"/>
        <v>0</v>
      </c>
      <c r="AK8" s="54">
        <f t="shared" si="12"/>
        <v>0</v>
      </c>
      <c r="AL8" s="55">
        <f t="shared" si="13"/>
        <v>1</v>
      </c>
      <c r="AM8" s="53">
        <f t="shared" si="14"/>
        <v>0</v>
      </c>
      <c r="AN8" s="54">
        <f t="shared" si="15"/>
        <v>1</v>
      </c>
      <c r="AO8" s="55">
        <f t="shared" si="16"/>
        <v>0</v>
      </c>
      <c r="AP8" s="53">
        <f>IF(I8&gt;K8,1,0)</f>
        <v>0</v>
      </c>
      <c r="AQ8" s="54">
        <f>IF(I8="",0,IF(I8=K8,1,0))</f>
        <v>1</v>
      </c>
      <c r="AR8" s="55">
        <f>IF(I8&lt;K8,1,0)</f>
        <v>0</v>
      </c>
      <c r="AS8" s="53"/>
      <c r="AT8" s="54"/>
      <c r="AU8" s="55"/>
      <c r="AV8" s="53">
        <f>IF(O8&gt;Q8,1,0)</f>
        <v>1</v>
      </c>
      <c r="AW8" s="54">
        <f>IF(O8="",0,IF(O8=Q8,1,0))</f>
        <v>0</v>
      </c>
      <c r="AX8" s="55">
        <f>IF(O8&lt;Q8,1,0)</f>
        <v>0</v>
      </c>
      <c r="AY8" s="53">
        <f>IF(R8&gt;T8,1,0)</f>
        <v>0</v>
      </c>
      <c r="AZ8" s="54">
        <f>IF(R8="",0,IF(R8=T8,1,0))</f>
        <v>0</v>
      </c>
      <c r="BA8" s="55">
        <f>IF(R8&lt;T8,1,0)</f>
        <v>1</v>
      </c>
      <c r="BB8" s="53">
        <f t="shared" si="1"/>
        <v>1</v>
      </c>
      <c r="BC8" s="54">
        <f t="shared" si="2"/>
        <v>0</v>
      </c>
      <c r="BD8" s="55">
        <f t="shared" si="3"/>
        <v>0</v>
      </c>
      <c r="BE8" s="53">
        <f t="shared" si="4"/>
        <v>1</v>
      </c>
      <c r="BF8" s="54">
        <f t="shared" si="5"/>
        <v>0</v>
      </c>
      <c r="BG8" s="55">
        <f t="shared" si="6"/>
        <v>0</v>
      </c>
    </row>
    <row r="9" spans="1:59" ht="18" customHeight="1" x14ac:dyDescent="0.25">
      <c r="A9" s="51"/>
      <c r="B9" s="33" t="s">
        <v>34</v>
      </c>
      <c r="C9" s="5">
        <v>5</v>
      </c>
      <c r="D9" s="6" t="s">
        <v>7</v>
      </c>
      <c r="E9" s="7">
        <v>4</v>
      </c>
      <c r="F9" s="5">
        <v>4</v>
      </c>
      <c r="G9" s="6" t="s">
        <v>7</v>
      </c>
      <c r="H9" s="7">
        <v>2</v>
      </c>
      <c r="I9" s="5">
        <v>1</v>
      </c>
      <c r="J9" s="6" t="s">
        <v>7</v>
      </c>
      <c r="K9" s="7">
        <v>1</v>
      </c>
      <c r="L9" s="5">
        <v>0</v>
      </c>
      <c r="M9" s="6" t="s">
        <v>7</v>
      </c>
      <c r="N9" s="7">
        <v>2</v>
      </c>
      <c r="O9" s="2"/>
      <c r="P9" s="3" t="s">
        <v>6</v>
      </c>
      <c r="Q9" s="4"/>
      <c r="R9" s="5">
        <v>0</v>
      </c>
      <c r="S9" s="6" t="s">
        <v>7</v>
      </c>
      <c r="T9" s="7">
        <v>1</v>
      </c>
      <c r="U9" s="5">
        <v>2</v>
      </c>
      <c r="V9" s="6" t="s">
        <v>7</v>
      </c>
      <c r="W9" s="7">
        <v>3</v>
      </c>
      <c r="X9" s="5">
        <v>0</v>
      </c>
      <c r="Y9" s="6" t="s">
        <v>7</v>
      </c>
      <c r="Z9" s="52">
        <v>2</v>
      </c>
      <c r="AA9" s="27">
        <f t="shared" si="7"/>
        <v>7</v>
      </c>
      <c r="AB9" s="28">
        <f t="shared" si="8"/>
        <v>2</v>
      </c>
      <c r="AC9" s="28">
        <f t="shared" si="8"/>
        <v>1</v>
      </c>
      <c r="AD9" s="29">
        <f t="shared" si="8"/>
        <v>4</v>
      </c>
      <c r="AE9" s="30">
        <f t="shared" si="9"/>
        <v>12</v>
      </c>
      <c r="AF9" s="28" t="s">
        <v>7</v>
      </c>
      <c r="AG9" s="31">
        <f t="shared" si="10"/>
        <v>15</v>
      </c>
      <c r="AH9" s="32">
        <f t="shared" si="0"/>
        <v>7</v>
      </c>
      <c r="AJ9" s="53">
        <f t="shared" si="11"/>
        <v>1</v>
      </c>
      <c r="AK9" s="54">
        <f t="shared" si="12"/>
        <v>0</v>
      </c>
      <c r="AL9" s="55">
        <f t="shared" si="13"/>
        <v>0</v>
      </c>
      <c r="AM9" s="53">
        <f t="shared" si="14"/>
        <v>1</v>
      </c>
      <c r="AN9" s="54">
        <f t="shared" si="15"/>
        <v>0</v>
      </c>
      <c r="AO9" s="55">
        <f t="shared" si="16"/>
        <v>0</v>
      </c>
      <c r="AP9" s="53">
        <f>IF(I9&gt;K9,1,0)</f>
        <v>0</v>
      </c>
      <c r="AQ9" s="54">
        <f>IF(I9="",0,IF(I9=K9,1,0))</f>
        <v>1</v>
      </c>
      <c r="AR9" s="55">
        <f>IF(I9&lt;K9,1,0)</f>
        <v>0</v>
      </c>
      <c r="AS9" s="53">
        <f>IF(L9&gt;N9,1,0)</f>
        <v>0</v>
      </c>
      <c r="AT9" s="54">
        <f>IF(L9="",0,IF(L9=N9,1,0))</f>
        <v>0</v>
      </c>
      <c r="AU9" s="55">
        <f>IF(L9&lt;N9,1,0)</f>
        <v>1</v>
      </c>
      <c r="AV9" s="53"/>
      <c r="AW9" s="54"/>
      <c r="AX9" s="55"/>
      <c r="AY9" s="53">
        <f>IF(R9&gt;T9,1,0)</f>
        <v>0</v>
      </c>
      <c r="AZ9" s="54">
        <f>IF(R9="",0,IF(R9=T9,1,0))</f>
        <v>0</v>
      </c>
      <c r="BA9" s="55">
        <f>IF(R9&lt;T9,1,0)</f>
        <v>1</v>
      </c>
      <c r="BB9" s="53">
        <f t="shared" si="1"/>
        <v>0</v>
      </c>
      <c r="BC9" s="54">
        <f t="shared" si="2"/>
        <v>0</v>
      </c>
      <c r="BD9" s="55">
        <f t="shared" si="3"/>
        <v>1</v>
      </c>
      <c r="BE9" s="53">
        <f t="shared" si="4"/>
        <v>0</v>
      </c>
      <c r="BF9" s="54">
        <f t="shared" si="5"/>
        <v>0</v>
      </c>
      <c r="BG9" s="55">
        <f t="shared" si="6"/>
        <v>1</v>
      </c>
    </row>
    <row r="10" spans="1:59" ht="18" customHeight="1" x14ac:dyDescent="0.25">
      <c r="A10" s="51"/>
      <c r="B10" s="33" t="s">
        <v>35</v>
      </c>
      <c r="C10" s="5">
        <v>0</v>
      </c>
      <c r="D10" s="6" t="s">
        <v>7</v>
      </c>
      <c r="E10" s="7">
        <v>1</v>
      </c>
      <c r="F10" s="5">
        <v>2</v>
      </c>
      <c r="G10" s="6" t="s">
        <v>7</v>
      </c>
      <c r="H10" s="7">
        <v>0</v>
      </c>
      <c r="I10" s="5">
        <v>3</v>
      </c>
      <c r="J10" s="6" t="s">
        <v>7</v>
      </c>
      <c r="K10" s="7">
        <v>2</v>
      </c>
      <c r="L10" s="5">
        <v>3</v>
      </c>
      <c r="M10" s="6" t="s">
        <v>7</v>
      </c>
      <c r="N10" s="7">
        <v>2</v>
      </c>
      <c r="O10" s="5">
        <v>1</v>
      </c>
      <c r="P10" s="6" t="s">
        <v>7</v>
      </c>
      <c r="Q10" s="7">
        <v>0</v>
      </c>
      <c r="R10" s="2"/>
      <c r="S10" s="3" t="s">
        <v>6</v>
      </c>
      <c r="T10" s="4"/>
      <c r="U10" s="5">
        <v>1</v>
      </c>
      <c r="V10" s="6" t="s">
        <v>7</v>
      </c>
      <c r="W10" s="7">
        <v>0</v>
      </c>
      <c r="X10" s="5">
        <v>2</v>
      </c>
      <c r="Y10" s="6" t="s">
        <v>7</v>
      </c>
      <c r="Z10" s="52">
        <v>1</v>
      </c>
      <c r="AA10" s="27">
        <f t="shared" si="7"/>
        <v>7</v>
      </c>
      <c r="AB10" s="28">
        <f t="shared" si="8"/>
        <v>6</v>
      </c>
      <c r="AC10" s="28">
        <f t="shared" si="8"/>
        <v>0</v>
      </c>
      <c r="AD10" s="29">
        <f t="shared" si="8"/>
        <v>1</v>
      </c>
      <c r="AE10" s="30">
        <f t="shared" si="9"/>
        <v>12</v>
      </c>
      <c r="AF10" s="28" t="s">
        <v>7</v>
      </c>
      <c r="AG10" s="31">
        <f t="shared" si="10"/>
        <v>6</v>
      </c>
      <c r="AH10" s="32">
        <f t="shared" si="0"/>
        <v>18</v>
      </c>
      <c r="AJ10" s="53">
        <f t="shared" si="11"/>
        <v>0</v>
      </c>
      <c r="AK10" s="54">
        <f t="shared" si="12"/>
        <v>0</v>
      </c>
      <c r="AL10" s="55">
        <f t="shared" si="13"/>
        <v>1</v>
      </c>
      <c r="AM10" s="53">
        <f t="shared" si="14"/>
        <v>1</v>
      </c>
      <c r="AN10" s="54">
        <f t="shared" si="15"/>
        <v>0</v>
      </c>
      <c r="AO10" s="55">
        <f t="shared" si="16"/>
        <v>0</v>
      </c>
      <c r="AP10" s="53">
        <f>IF(I10&gt;K10,1,0)</f>
        <v>1</v>
      </c>
      <c r="AQ10" s="54">
        <f>IF(I10="",0,IF(I10=K10,1,0))</f>
        <v>0</v>
      </c>
      <c r="AR10" s="55">
        <f>IF(I10&lt;K10,1,0)</f>
        <v>0</v>
      </c>
      <c r="AS10" s="53">
        <f>IF(L10&gt;N10,1,0)</f>
        <v>1</v>
      </c>
      <c r="AT10" s="54">
        <f>IF(L10="",0,IF(L10=N10,1,0))</f>
        <v>0</v>
      </c>
      <c r="AU10" s="55">
        <f>IF(L10&lt;N10,1,0)</f>
        <v>0</v>
      </c>
      <c r="AV10" s="53">
        <f>IF(O10&gt;Q10,1,0)</f>
        <v>1</v>
      </c>
      <c r="AW10" s="54">
        <f>IF(O10="",0,IF(O10=Q10,1,0))</f>
        <v>0</v>
      </c>
      <c r="AX10" s="55">
        <f>IF(O10&lt;Q10,1,0)</f>
        <v>0</v>
      </c>
      <c r="AY10" s="53"/>
      <c r="AZ10" s="54"/>
      <c r="BA10" s="55"/>
      <c r="BB10" s="53">
        <f t="shared" si="1"/>
        <v>1</v>
      </c>
      <c r="BC10" s="54">
        <f t="shared" si="2"/>
        <v>0</v>
      </c>
      <c r="BD10" s="55">
        <f t="shared" si="3"/>
        <v>0</v>
      </c>
      <c r="BE10" s="53">
        <f t="shared" si="4"/>
        <v>1</v>
      </c>
      <c r="BF10" s="54">
        <f t="shared" si="5"/>
        <v>0</v>
      </c>
      <c r="BG10" s="55">
        <f t="shared" si="6"/>
        <v>0</v>
      </c>
    </row>
    <row r="11" spans="1:59" ht="18" customHeight="1" x14ac:dyDescent="0.25">
      <c r="A11" s="51"/>
      <c r="B11" s="33" t="s">
        <v>36</v>
      </c>
      <c r="C11" s="5">
        <v>1</v>
      </c>
      <c r="D11" s="6" t="s">
        <v>7</v>
      </c>
      <c r="E11" s="7">
        <v>2</v>
      </c>
      <c r="F11" s="5">
        <v>7</v>
      </c>
      <c r="G11" s="6" t="s">
        <v>7</v>
      </c>
      <c r="H11" s="7">
        <v>8</v>
      </c>
      <c r="I11" s="5">
        <v>1</v>
      </c>
      <c r="J11" s="6" t="s">
        <v>7</v>
      </c>
      <c r="K11" s="7">
        <v>1</v>
      </c>
      <c r="L11" s="5">
        <v>3</v>
      </c>
      <c r="M11" s="6" t="s">
        <v>7</v>
      </c>
      <c r="N11" s="7">
        <v>4</v>
      </c>
      <c r="O11" s="5">
        <v>3</v>
      </c>
      <c r="P11" s="6" t="s">
        <v>7</v>
      </c>
      <c r="Q11" s="7">
        <v>2</v>
      </c>
      <c r="R11" s="5">
        <v>0</v>
      </c>
      <c r="S11" s="6" t="s">
        <v>7</v>
      </c>
      <c r="T11" s="7">
        <v>1</v>
      </c>
      <c r="U11" s="2"/>
      <c r="V11" s="3" t="s">
        <v>6</v>
      </c>
      <c r="W11" s="4"/>
      <c r="X11" s="5">
        <v>3</v>
      </c>
      <c r="Y11" s="6" t="s">
        <v>7</v>
      </c>
      <c r="Z11" s="52">
        <v>1</v>
      </c>
      <c r="AA11" s="27">
        <f t="shared" si="7"/>
        <v>7</v>
      </c>
      <c r="AB11" s="28">
        <f t="shared" si="8"/>
        <v>2</v>
      </c>
      <c r="AC11" s="28">
        <f t="shared" si="8"/>
        <v>1</v>
      </c>
      <c r="AD11" s="29">
        <f t="shared" si="8"/>
        <v>4</v>
      </c>
      <c r="AE11" s="30">
        <f t="shared" si="9"/>
        <v>18</v>
      </c>
      <c r="AF11" s="28" t="s">
        <v>7</v>
      </c>
      <c r="AG11" s="31">
        <f t="shared" si="10"/>
        <v>19</v>
      </c>
      <c r="AH11" s="32">
        <f t="shared" si="0"/>
        <v>7</v>
      </c>
      <c r="AJ11" s="53">
        <f t="shared" si="11"/>
        <v>0</v>
      </c>
      <c r="AK11" s="54">
        <f t="shared" si="12"/>
        <v>0</v>
      </c>
      <c r="AL11" s="55">
        <f t="shared" si="13"/>
        <v>1</v>
      </c>
      <c r="AM11" s="53">
        <f t="shared" si="14"/>
        <v>0</v>
      </c>
      <c r="AN11" s="54">
        <f t="shared" si="15"/>
        <v>0</v>
      </c>
      <c r="AO11" s="55">
        <f t="shared" si="16"/>
        <v>1</v>
      </c>
      <c r="AP11" s="53">
        <f>IF(I11&gt;K11,1,0)</f>
        <v>0</v>
      </c>
      <c r="AQ11" s="54">
        <f>IF(I11="",0,IF(I11=K11,1,0))</f>
        <v>1</v>
      </c>
      <c r="AR11" s="55">
        <f>IF(I11&lt;K11,1,0)</f>
        <v>0</v>
      </c>
      <c r="AS11" s="53">
        <f>IF(L11&gt;N11,1,0)</f>
        <v>0</v>
      </c>
      <c r="AT11" s="54">
        <f>IF(L11="",0,IF(L11=N11,1,0))</f>
        <v>0</v>
      </c>
      <c r="AU11" s="55">
        <f>IF(L11&lt;N11,1,0)</f>
        <v>1</v>
      </c>
      <c r="AV11" s="53">
        <f>IF(O11&gt;Q11,1,0)</f>
        <v>1</v>
      </c>
      <c r="AW11" s="54">
        <f>IF(O11="",0,IF(O11=Q11,1,0))</f>
        <v>0</v>
      </c>
      <c r="AX11" s="55">
        <f>IF(O11&lt;Q11,1,0)</f>
        <v>0</v>
      </c>
      <c r="AY11" s="53">
        <f>IF(R11&gt;T11,1,0)</f>
        <v>0</v>
      </c>
      <c r="AZ11" s="54">
        <f>IF(R11="",0,IF(R11=T11,1,0))</f>
        <v>0</v>
      </c>
      <c r="BA11" s="55">
        <f>IF(R11&lt;T11,1,0)</f>
        <v>1</v>
      </c>
      <c r="BB11" s="53"/>
      <c r="BC11" s="54"/>
      <c r="BD11" s="55"/>
      <c r="BE11" s="53">
        <f t="shared" si="4"/>
        <v>1</v>
      </c>
      <c r="BF11" s="54">
        <f t="shared" si="5"/>
        <v>0</v>
      </c>
      <c r="BG11" s="55">
        <f t="shared" si="6"/>
        <v>0</v>
      </c>
    </row>
    <row r="12" spans="1:59" ht="18" customHeight="1" thickBot="1" x14ac:dyDescent="0.35">
      <c r="B12" s="56" t="s">
        <v>24</v>
      </c>
      <c r="C12" s="57">
        <v>1</v>
      </c>
      <c r="D12" s="58" t="s">
        <v>7</v>
      </c>
      <c r="E12" s="59">
        <v>1</v>
      </c>
      <c r="F12" s="57">
        <v>3</v>
      </c>
      <c r="G12" s="58" t="s">
        <v>7</v>
      </c>
      <c r="H12" s="59">
        <v>0</v>
      </c>
      <c r="I12" s="57">
        <v>4</v>
      </c>
      <c r="J12" s="58" t="s">
        <v>7</v>
      </c>
      <c r="K12" s="59">
        <v>1</v>
      </c>
      <c r="L12" s="57">
        <v>1</v>
      </c>
      <c r="M12" s="58" t="s">
        <v>7</v>
      </c>
      <c r="N12" s="59">
        <v>3</v>
      </c>
      <c r="O12" s="57">
        <v>2</v>
      </c>
      <c r="P12" s="58" t="s">
        <v>7</v>
      </c>
      <c r="Q12" s="59">
        <v>0</v>
      </c>
      <c r="R12" s="57">
        <v>1</v>
      </c>
      <c r="S12" s="58" t="s">
        <v>7</v>
      </c>
      <c r="T12" s="59">
        <v>2</v>
      </c>
      <c r="U12" s="57">
        <v>1</v>
      </c>
      <c r="V12" s="58" t="s">
        <v>7</v>
      </c>
      <c r="W12" s="59">
        <v>3</v>
      </c>
      <c r="X12" s="60"/>
      <c r="Y12" s="61" t="s">
        <v>6</v>
      </c>
      <c r="Z12" s="62"/>
      <c r="AA12" s="63">
        <f t="shared" si="7"/>
        <v>7</v>
      </c>
      <c r="AB12" s="64">
        <f t="shared" si="8"/>
        <v>3</v>
      </c>
      <c r="AC12" s="64">
        <f t="shared" si="8"/>
        <v>1</v>
      </c>
      <c r="AD12" s="65">
        <f t="shared" si="8"/>
        <v>3</v>
      </c>
      <c r="AE12" s="67">
        <f t="shared" si="9"/>
        <v>13</v>
      </c>
      <c r="AF12" s="64" t="s">
        <v>7</v>
      </c>
      <c r="AG12" s="68">
        <f t="shared" si="10"/>
        <v>10</v>
      </c>
      <c r="AH12" s="66">
        <f t="shared" si="0"/>
        <v>10</v>
      </c>
      <c r="AJ12" s="53">
        <f t="shared" si="11"/>
        <v>0</v>
      </c>
      <c r="AK12" s="54">
        <f t="shared" si="12"/>
        <v>1</v>
      </c>
      <c r="AL12" s="55">
        <f t="shared" si="13"/>
        <v>0</v>
      </c>
      <c r="AM12" s="53">
        <f t="shared" si="14"/>
        <v>1</v>
      </c>
      <c r="AN12" s="54">
        <f t="shared" si="15"/>
        <v>0</v>
      </c>
      <c r="AO12" s="55">
        <f t="shared" si="16"/>
        <v>0</v>
      </c>
      <c r="AP12" s="53">
        <f>IF(I12&gt;K12,1,0)</f>
        <v>1</v>
      </c>
      <c r="AQ12" s="54">
        <f>IF(I12="",0,IF(I12=K12,1,0))</f>
        <v>0</v>
      </c>
      <c r="AR12" s="55">
        <f>IF(I12&lt;K12,1,0)</f>
        <v>0</v>
      </c>
      <c r="AS12" s="53">
        <f>IF(L12&gt;N12,1,0)</f>
        <v>0</v>
      </c>
      <c r="AT12" s="54">
        <f>IF(L12="",0,IF(L12=N12,1,0))</f>
        <v>0</v>
      </c>
      <c r="AU12" s="55">
        <f>IF(L12&lt;N12,1,0)</f>
        <v>1</v>
      </c>
      <c r="AV12" s="53">
        <f>IF(O12&gt;Q12,1,0)</f>
        <v>1</v>
      </c>
      <c r="AW12" s="54">
        <f>IF(O12="",0,IF(O12=Q12,1,0))</f>
        <v>0</v>
      </c>
      <c r="AX12" s="55">
        <f>IF(O12&lt;Q12,1,0)</f>
        <v>0</v>
      </c>
      <c r="AY12" s="53">
        <f>IF(R12&gt;T12,1,0)</f>
        <v>0</v>
      </c>
      <c r="AZ12" s="54">
        <f>IF(R12="",0,IF(R12=T12,1,0))</f>
        <v>0</v>
      </c>
      <c r="BA12" s="55">
        <f>IF(R12&lt;T12,1,0)</f>
        <v>1</v>
      </c>
      <c r="BB12" s="53">
        <f>IF(U12&gt;W12,1,0)</f>
        <v>0</v>
      </c>
      <c r="BC12" s="54">
        <f>IF(U12="",0,IF(U12=W12,1,0))</f>
        <v>0</v>
      </c>
      <c r="BD12" s="55">
        <f>IF(U12&lt;W12,1,0)</f>
        <v>1</v>
      </c>
      <c r="BE12" s="53"/>
      <c r="BF12" s="54"/>
      <c r="BG12" s="55"/>
    </row>
    <row r="13" spans="1:59" ht="13.05" customHeight="1" x14ac:dyDescent="0.3"/>
    <row r="14" spans="1:59" s="44" customFormat="1" ht="13.05" customHeight="1" x14ac:dyDescent="0.2">
      <c r="A14" s="100" t="s">
        <v>83</v>
      </c>
      <c r="B14" s="39" t="s">
        <v>35</v>
      </c>
      <c r="C14" s="40" t="s">
        <v>115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v>7</v>
      </c>
      <c r="P14" s="42">
        <v>6</v>
      </c>
      <c r="Q14" s="42"/>
      <c r="R14" s="43" t="s">
        <v>0</v>
      </c>
      <c r="S14" s="43"/>
      <c r="T14" s="41">
        <v>0</v>
      </c>
      <c r="U14" s="43" t="s">
        <v>0</v>
      </c>
      <c r="V14" s="43"/>
      <c r="W14" s="41">
        <v>1</v>
      </c>
      <c r="Y14" s="45"/>
      <c r="Z14" s="45">
        <v>12</v>
      </c>
      <c r="AA14" s="41" t="s">
        <v>7</v>
      </c>
      <c r="AB14" s="47">
        <v>6</v>
      </c>
      <c r="AC14" s="42">
        <v>18</v>
      </c>
      <c r="AD14" s="42"/>
      <c r="AE14" s="69"/>
      <c r="AG14" s="47"/>
    </row>
    <row r="15" spans="1:59" s="44" customFormat="1" ht="13.05" customHeight="1" x14ac:dyDescent="0.2">
      <c r="A15" s="100" t="s">
        <v>85</v>
      </c>
      <c r="B15" s="39" t="s">
        <v>23</v>
      </c>
      <c r="C15" s="40" t="s">
        <v>112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v>7</v>
      </c>
      <c r="P15" s="42">
        <v>5</v>
      </c>
      <c r="Q15" s="42"/>
      <c r="R15" s="43" t="s">
        <v>0</v>
      </c>
      <c r="S15" s="43"/>
      <c r="T15" s="41">
        <v>1</v>
      </c>
      <c r="U15" s="43" t="s">
        <v>0</v>
      </c>
      <c r="V15" s="43"/>
      <c r="W15" s="41">
        <v>1</v>
      </c>
      <c r="Y15" s="45"/>
      <c r="Z15" s="45">
        <v>19</v>
      </c>
      <c r="AA15" s="41" t="s">
        <v>7</v>
      </c>
      <c r="AB15" s="47">
        <v>10</v>
      </c>
      <c r="AC15" s="42">
        <v>16</v>
      </c>
      <c r="AD15" s="42"/>
      <c r="AE15" s="45"/>
      <c r="AG15" s="47"/>
    </row>
    <row r="16" spans="1:59" s="44" customFormat="1" ht="13.05" customHeight="1" x14ac:dyDescent="0.2">
      <c r="A16" s="100" t="s">
        <v>86</v>
      </c>
      <c r="B16" s="39" t="s">
        <v>26</v>
      </c>
      <c r="C16" s="40" t="s">
        <v>84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v>7</v>
      </c>
      <c r="P16" s="42">
        <v>3</v>
      </c>
      <c r="Q16" s="42"/>
      <c r="R16" s="43" t="s">
        <v>0</v>
      </c>
      <c r="S16" s="43"/>
      <c r="T16" s="41">
        <v>2</v>
      </c>
      <c r="U16" s="43" t="s">
        <v>0</v>
      </c>
      <c r="V16" s="43"/>
      <c r="W16" s="41">
        <v>2</v>
      </c>
      <c r="Y16" s="45"/>
      <c r="Z16" s="45">
        <v>14</v>
      </c>
      <c r="AA16" s="41" t="s">
        <v>7</v>
      </c>
      <c r="AB16" s="47">
        <v>12</v>
      </c>
      <c r="AC16" s="42">
        <v>11</v>
      </c>
      <c r="AD16" s="42"/>
      <c r="AE16" s="45"/>
      <c r="AG16" s="47"/>
    </row>
    <row r="17" spans="1:33" s="44" customFormat="1" ht="13.05" customHeight="1" x14ac:dyDescent="0.2">
      <c r="A17" s="100" t="s">
        <v>87</v>
      </c>
      <c r="B17" s="39" t="s">
        <v>24</v>
      </c>
      <c r="C17" s="40" t="s">
        <v>112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v>7</v>
      </c>
      <c r="P17" s="42">
        <v>3</v>
      </c>
      <c r="Q17" s="42"/>
      <c r="R17" s="43" t="s">
        <v>0</v>
      </c>
      <c r="S17" s="43"/>
      <c r="T17" s="41">
        <v>1</v>
      </c>
      <c r="U17" s="43" t="s">
        <v>0</v>
      </c>
      <c r="V17" s="43"/>
      <c r="W17" s="41">
        <v>3</v>
      </c>
      <c r="Y17" s="45"/>
      <c r="Z17" s="45">
        <v>13</v>
      </c>
      <c r="AA17" s="41" t="s">
        <v>7</v>
      </c>
      <c r="AB17" s="47">
        <v>10</v>
      </c>
      <c r="AC17" s="42">
        <v>10</v>
      </c>
      <c r="AD17" s="42"/>
      <c r="AE17" s="45"/>
      <c r="AG17" s="47"/>
    </row>
    <row r="18" spans="1:33" s="44" customFormat="1" ht="13.05" customHeight="1" x14ac:dyDescent="0.2">
      <c r="A18" s="100" t="s">
        <v>88</v>
      </c>
      <c r="B18" s="39" t="s">
        <v>36</v>
      </c>
      <c r="C18" s="40" t="s">
        <v>84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>
        <v>7</v>
      </c>
      <c r="P18" s="42">
        <v>2</v>
      </c>
      <c r="Q18" s="42"/>
      <c r="R18" s="43" t="s">
        <v>0</v>
      </c>
      <c r="S18" s="43"/>
      <c r="T18" s="41">
        <v>1</v>
      </c>
      <c r="U18" s="43" t="s">
        <v>0</v>
      </c>
      <c r="V18" s="43"/>
      <c r="W18" s="41">
        <v>4</v>
      </c>
      <c r="Y18" s="45"/>
      <c r="Z18" s="45">
        <v>18</v>
      </c>
      <c r="AA18" s="41" t="s">
        <v>7</v>
      </c>
      <c r="AB18" s="47">
        <v>19</v>
      </c>
      <c r="AC18" s="42">
        <v>7</v>
      </c>
      <c r="AD18" s="42"/>
      <c r="AE18" s="45"/>
      <c r="AG18" s="47"/>
    </row>
    <row r="19" spans="1:33" s="44" customFormat="1" ht="13.05" customHeight="1" x14ac:dyDescent="0.2">
      <c r="A19" s="100" t="s">
        <v>89</v>
      </c>
      <c r="B19" s="39" t="s">
        <v>25</v>
      </c>
      <c r="C19" s="40" t="s">
        <v>112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>
        <v>7</v>
      </c>
      <c r="P19" s="42">
        <v>2</v>
      </c>
      <c r="Q19" s="42"/>
      <c r="R19" s="43" t="s">
        <v>0</v>
      </c>
      <c r="S19" s="43"/>
      <c r="T19" s="41">
        <v>1</v>
      </c>
      <c r="U19" s="43" t="s">
        <v>0</v>
      </c>
      <c r="V19" s="43"/>
      <c r="W19" s="41">
        <v>4</v>
      </c>
      <c r="Y19" s="45"/>
      <c r="Z19" s="45">
        <v>19</v>
      </c>
      <c r="AA19" s="41" t="s">
        <v>7</v>
      </c>
      <c r="AB19" s="47">
        <v>22</v>
      </c>
      <c r="AC19" s="42">
        <v>7</v>
      </c>
      <c r="AD19" s="42"/>
      <c r="AE19" s="45"/>
      <c r="AG19" s="47"/>
    </row>
    <row r="20" spans="1:33" s="44" customFormat="1" ht="13.05" customHeight="1" x14ac:dyDescent="0.2">
      <c r="A20" s="100" t="s">
        <v>90</v>
      </c>
      <c r="B20" s="39" t="s">
        <v>34</v>
      </c>
      <c r="C20" s="40" t="s">
        <v>115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>
        <v>7</v>
      </c>
      <c r="P20" s="42">
        <v>2</v>
      </c>
      <c r="Q20" s="42"/>
      <c r="R20" s="43" t="s">
        <v>0</v>
      </c>
      <c r="S20" s="43"/>
      <c r="T20" s="41">
        <v>1</v>
      </c>
      <c r="U20" s="43" t="s">
        <v>0</v>
      </c>
      <c r="V20" s="43"/>
      <c r="W20" s="41">
        <v>4</v>
      </c>
      <c r="Y20" s="45"/>
      <c r="Z20" s="45">
        <v>12</v>
      </c>
      <c r="AA20" s="41" t="s">
        <v>7</v>
      </c>
      <c r="AB20" s="47">
        <v>15</v>
      </c>
      <c r="AC20" s="42">
        <v>7</v>
      </c>
      <c r="AD20" s="42"/>
      <c r="AE20" s="45"/>
      <c r="AG20" s="47"/>
    </row>
    <row r="21" spans="1:33" s="44" customFormat="1" ht="13.05" customHeight="1" x14ac:dyDescent="0.2">
      <c r="A21" s="100" t="s">
        <v>92</v>
      </c>
      <c r="B21" s="39" t="s">
        <v>22</v>
      </c>
      <c r="C21" s="40" t="s">
        <v>84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>
        <v>7</v>
      </c>
      <c r="P21" s="42">
        <v>0</v>
      </c>
      <c r="Q21" s="42"/>
      <c r="R21" s="43" t="s">
        <v>0</v>
      </c>
      <c r="S21" s="43"/>
      <c r="T21" s="41">
        <v>3</v>
      </c>
      <c r="U21" s="43" t="s">
        <v>0</v>
      </c>
      <c r="V21" s="43"/>
      <c r="W21" s="41">
        <v>4</v>
      </c>
      <c r="Y21" s="45"/>
      <c r="Z21" s="45">
        <v>8</v>
      </c>
      <c r="AA21" s="41" t="s">
        <v>7</v>
      </c>
      <c r="AB21" s="47">
        <v>21</v>
      </c>
      <c r="AC21" s="42">
        <v>3</v>
      </c>
      <c r="AD21" s="42"/>
      <c r="AE21" s="45"/>
      <c r="AG21" s="47"/>
    </row>
    <row r="22" spans="1:33" ht="13.05" customHeight="1" x14ac:dyDescent="0.3"/>
    <row r="23" spans="1:33" ht="13.05" customHeight="1" x14ac:dyDescent="0.3"/>
    <row r="24" spans="1:33" ht="13.05" customHeight="1" x14ac:dyDescent="0.3"/>
    <row r="25" spans="1:33" ht="13.05" customHeight="1" x14ac:dyDescent="0.3"/>
    <row r="26" spans="1:33" ht="13.05" customHeight="1" x14ac:dyDescent="0.3"/>
    <row r="27" spans="1:33" ht="13.05" customHeight="1" x14ac:dyDescent="0.3"/>
    <row r="28" spans="1:33" ht="13.05" customHeight="1" x14ac:dyDescent="0.3"/>
    <row r="29" spans="1:33" ht="13.05" customHeight="1" x14ac:dyDescent="0.3"/>
    <row r="30" spans="1:33" ht="13.05" customHeight="1" x14ac:dyDescent="0.3"/>
    <row r="31" spans="1:33" ht="13.05" customHeight="1" x14ac:dyDescent="0.3"/>
    <row r="32" spans="1:33" ht="13.05" customHeight="1" x14ac:dyDescent="0.3"/>
    <row r="33" ht="13.05" customHeight="1" x14ac:dyDescent="0.3"/>
    <row r="34" ht="13.05" customHeight="1" x14ac:dyDescent="0.3"/>
    <row r="35" ht="13.05" customHeight="1" x14ac:dyDescent="0.3"/>
    <row r="36" ht="13.05" customHeight="1" x14ac:dyDescent="0.3"/>
    <row r="37" ht="13.05" customHeight="1" x14ac:dyDescent="0.3"/>
    <row r="38" ht="13.05" customHeight="1" x14ac:dyDescent="0.3"/>
    <row r="39" ht="13.05" customHeight="1" x14ac:dyDescent="0.3"/>
    <row r="40" ht="13.05" customHeight="1" x14ac:dyDescent="0.3"/>
    <row r="41" ht="13.05" customHeight="1" x14ac:dyDescent="0.3"/>
    <row r="42" ht="13.05" customHeight="1" x14ac:dyDescent="0.3"/>
  </sheetData>
  <mergeCells count="52">
    <mergeCell ref="C21:N21"/>
    <mergeCell ref="R21:S21"/>
    <mergeCell ref="U21:V21"/>
    <mergeCell ref="AC21:AD21"/>
    <mergeCell ref="C18:N18"/>
    <mergeCell ref="R18:S18"/>
    <mergeCell ref="U18:V18"/>
    <mergeCell ref="AC18:AD18"/>
    <mergeCell ref="C19:N19"/>
    <mergeCell ref="R19:S19"/>
    <mergeCell ref="U19:V19"/>
    <mergeCell ref="AC19:AD19"/>
    <mergeCell ref="C20:N20"/>
    <mergeCell ref="R20:S20"/>
    <mergeCell ref="U20:V20"/>
    <mergeCell ref="AC20:AD20"/>
    <mergeCell ref="C14:N14"/>
    <mergeCell ref="R14:S14"/>
    <mergeCell ref="U14:V14"/>
    <mergeCell ref="AC14:AD14"/>
    <mergeCell ref="C15:N15"/>
    <mergeCell ref="R15:S15"/>
    <mergeCell ref="U15:V15"/>
    <mergeCell ref="AC15:AD15"/>
    <mergeCell ref="C16:N16"/>
    <mergeCell ref="P16:Q16"/>
    <mergeCell ref="R16:S16"/>
    <mergeCell ref="U16:V16"/>
    <mergeCell ref="AC16:AD16"/>
    <mergeCell ref="C17:N17"/>
    <mergeCell ref="R17:S17"/>
    <mergeCell ref="U17:V17"/>
    <mergeCell ref="P21:Q21"/>
    <mergeCell ref="P18:Q18"/>
    <mergeCell ref="P19:Q19"/>
    <mergeCell ref="P20:Q20"/>
    <mergeCell ref="P17:Q17"/>
    <mergeCell ref="L4:N4"/>
    <mergeCell ref="O4:Q4"/>
    <mergeCell ref="P14:Q14"/>
    <mergeCell ref="P15:Q15"/>
    <mergeCell ref="R4:T4"/>
    <mergeCell ref="U4:W4"/>
    <mergeCell ref="X4:Z4"/>
    <mergeCell ref="AE4:AG4"/>
    <mergeCell ref="AC17:AD17"/>
    <mergeCell ref="B1:AH1"/>
    <mergeCell ref="B2:AH2"/>
    <mergeCell ref="B3:AH3"/>
    <mergeCell ref="C4:E4"/>
    <mergeCell ref="F4:H4"/>
    <mergeCell ref="I4:K4"/>
  </mergeCells>
  <phoneticPr fontId="1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42"/>
  <sheetViews>
    <sheetView workbookViewId="0">
      <selection activeCell="A14" sqref="A14:XFD21"/>
    </sheetView>
  </sheetViews>
  <sheetFormatPr defaultColWidth="9.109375" defaultRowHeight="17.399999999999999" x14ac:dyDescent="0.3"/>
  <cols>
    <col min="1" max="1" width="2.88671875" style="50" customWidth="1"/>
    <col min="2" max="2" width="16.5546875" style="9" customWidth="1"/>
    <col min="3" max="3" width="3" style="9" customWidth="1"/>
    <col min="4" max="4" width="0.44140625" style="9" customWidth="1"/>
    <col min="5" max="6" width="3" style="9" customWidth="1"/>
    <col min="7" max="7" width="0.44140625" style="9" customWidth="1"/>
    <col min="8" max="9" width="3" style="9" customWidth="1"/>
    <col min="10" max="10" width="0.44140625" style="9" customWidth="1"/>
    <col min="11" max="12" width="3" style="9" customWidth="1"/>
    <col min="13" max="13" width="0.44140625" style="9" customWidth="1"/>
    <col min="14" max="15" width="3" style="9" customWidth="1"/>
    <col min="16" max="16" width="0.44140625" style="9" customWidth="1"/>
    <col min="17" max="18" width="3" style="9" customWidth="1"/>
    <col min="19" max="19" width="0.44140625" style="9" customWidth="1"/>
    <col min="20" max="21" width="3" style="9" customWidth="1"/>
    <col min="22" max="22" width="0.44140625" style="9" customWidth="1"/>
    <col min="23" max="24" width="3" style="9" customWidth="1"/>
    <col min="25" max="25" width="0.44140625" style="9" customWidth="1"/>
    <col min="26" max="26" width="3" style="9" customWidth="1"/>
    <col min="27" max="27" width="2.33203125" style="9" customWidth="1"/>
    <col min="28" max="28" width="3" style="9" customWidth="1"/>
    <col min="29" max="30" width="2.33203125" style="9" customWidth="1"/>
    <col min="31" max="31" width="3.6640625" style="48" customWidth="1"/>
    <col min="32" max="32" width="1.109375" style="9" customWidth="1"/>
    <col min="33" max="33" width="3.44140625" style="49" customWidth="1"/>
    <col min="34" max="34" width="2.88671875" style="9" customWidth="1"/>
    <col min="35" max="35" width="6" style="9" hidden="1" customWidth="1"/>
    <col min="36" max="59" width="2.6640625" style="9" hidden="1" customWidth="1"/>
    <col min="60" max="16384" width="9.109375" style="9"/>
  </cols>
  <sheetData>
    <row r="1" spans="1:59" ht="24.6" x14ac:dyDescent="0.4">
      <c r="B1" s="10" t="s">
        <v>32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59" x14ac:dyDescent="0.3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59" ht="12.75" customHeight="1" thickBot="1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59" ht="51.75" customHeight="1" x14ac:dyDescent="0.3">
      <c r="B4" s="13" t="s">
        <v>12</v>
      </c>
      <c r="C4" s="14" t="str">
        <f>B5</f>
        <v>HAJDUCH Jan Gabriel</v>
      </c>
      <c r="D4" s="15"/>
      <c r="E4" s="16"/>
      <c r="F4" s="14" t="str">
        <f>B6</f>
        <v>TRÁVNÍK Michal</v>
      </c>
      <c r="G4" s="15"/>
      <c r="H4" s="16"/>
      <c r="I4" s="14" t="str">
        <f>B7</f>
        <v>KODÝTEK Tomáš</v>
      </c>
      <c r="J4" s="15"/>
      <c r="K4" s="16"/>
      <c r="L4" s="14" t="str">
        <f>B8</f>
        <v>ČERMÁK Oliver</v>
      </c>
      <c r="M4" s="15"/>
      <c r="N4" s="16"/>
      <c r="O4" s="14" t="str">
        <f>B9</f>
        <v>KOMAN David</v>
      </c>
      <c r="P4" s="15"/>
      <c r="Q4" s="16"/>
      <c r="R4" s="14" t="str">
        <f>B10</f>
        <v>MOKRUŠA Michal</v>
      </c>
      <c r="S4" s="15"/>
      <c r="T4" s="16"/>
      <c r="U4" s="14" t="str">
        <f>B11</f>
        <v>SEM Dalibor</v>
      </c>
      <c r="V4" s="15"/>
      <c r="W4" s="16"/>
      <c r="X4" s="14" t="str">
        <f>B12</f>
        <v>BUŠO Lukáš</v>
      </c>
      <c r="Y4" s="15"/>
      <c r="Z4" s="15"/>
      <c r="AA4" s="19" t="s">
        <v>1</v>
      </c>
      <c r="AB4" s="20" t="s">
        <v>2</v>
      </c>
      <c r="AC4" s="20" t="s">
        <v>3</v>
      </c>
      <c r="AD4" s="21" t="s">
        <v>4</v>
      </c>
      <c r="AE4" s="22" t="s">
        <v>8</v>
      </c>
      <c r="AF4" s="23"/>
      <c r="AG4" s="24"/>
      <c r="AH4" s="25" t="s">
        <v>5</v>
      </c>
    </row>
    <row r="5" spans="1:59" ht="18" customHeight="1" x14ac:dyDescent="0.25">
      <c r="A5" s="51"/>
      <c r="B5" s="33" t="s">
        <v>37</v>
      </c>
      <c r="C5" s="2"/>
      <c r="D5" s="3" t="s">
        <v>6</v>
      </c>
      <c r="E5" s="4"/>
      <c r="F5" s="5">
        <v>2</v>
      </c>
      <c r="G5" s="6" t="s">
        <v>7</v>
      </c>
      <c r="H5" s="7">
        <v>2</v>
      </c>
      <c r="I5" s="5">
        <v>1</v>
      </c>
      <c r="J5" s="6" t="s">
        <v>7</v>
      </c>
      <c r="K5" s="7">
        <v>2</v>
      </c>
      <c r="L5" s="5">
        <v>2</v>
      </c>
      <c r="M5" s="6" t="s">
        <v>7</v>
      </c>
      <c r="N5" s="7">
        <v>2</v>
      </c>
      <c r="O5" s="5">
        <v>2</v>
      </c>
      <c r="P5" s="6" t="s">
        <v>7</v>
      </c>
      <c r="Q5" s="7">
        <v>4</v>
      </c>
      <c r="R5" s="5">
        <v>2</v>
      </c>
      <c r="S5" s="6" t="s">
        <v>7</v>
      </c>
      <c r="T5" s="7">
        <v>2</v>
      </c>
      <c r="U5" s="5">
        <v>1</v>
      </c>
      <c r="V5" s="6" t="s">
        <v>7</v>
      </c>
      <c r="W5" s="7">
        <v>2</v>
      </c>
      <c r="X5" s="5">
        <v>2</v>
      </c>
      <c r="Y5" s="6" t="s">
        <v>7</v>
      </c>
      <c r="Z5" s="52">
        <v>1</v>
      </c>
      <c r="AA5" s="27">
        <f>SUM(AJ5:BG5)</f>
        <v>7</v>
      </c>
      <c r="AB5" s="28">
        <f>AJ5+AM5+AP5+AS5+AV5+AY5+BB5+BE5</f>
        <v>1</v>
      </c>
      <c r="AC5" s="28">
        <f>AK5+AN5+AQ5+AT5+AW5+AZ5+BC5+BF5</f>
        <v>3</v>
      </c>
      <c r="AD5" s="29">
        <f>AL5+AO5+AR5+AU5+AX5+BA5+BD5+BG5</f>
        <v>3</v>
      </c>
      <c r="AE5" s="30">
        <f>C5+F5+I5+L5+O5+R5+U5+X5</f>
        <v>12</v>
      </c>
      <c r="AF5" s="28" t="s">
        <v>7</v>
      </c>
      <c r="AG5" s="31">
        <f>E5+H5+K5+N5+Q5+T5+W5+Z5</f>
        <v>15</v>
      </c>
      <c r="AH5" s="32">
        <f t="shared" ref="AH5:AH12" si="0">(AB5*3)+AC5</f>
        <v>6</v>
      </c>
      <c r="AJ5" s="53"/>
      <c r="AK5" s="54"/>
      <c r="AL5" s="55"/>
      <c r="AM5" s="53">
        <f>IF(F5&gt;H5,1,0)</f>
        <v>0</v>
      </c>
      <c r="AN5" s="54">
        <f>IF(F5="",0,IF(F5=H5,1,0))</f>
        <v>1</v>
      </c>
      <c r="AO5" s="55">
        <f>IF(F5&lt;H5,1,0)</f>
        <v>0</v>
      </c>
      <c r="AP5" s="53">
        <f>IF(I5&gt;K5,1,0)</f>
        <v>0</v>
      </c>
      <c r="AQ5" s="54">
        <f>IF(I5="",0,IF(I5=K5,1,0))</f>
        <v>0</v>
      </c>
      <c r="AR5" s="55">
        <f>IF(I5&lt;K5,1,0)</f>
        <v>1</v>
      </c>
      <c r="AS5" s="53">
        <f>IF(L5&gt;N5,1,0)</f>
        <v>0</v>
      </c>
      <c r="AT5" s="54">
        <f>IF(L5="",0,IF(L5=N5,1,0))</f>
        <v>1</v>
      </c>
      <c r="AU5" s="55">
        <f>IF(L5&lt;N5,1,0)</f>
        <v>0</v>
      </c>
      <c r="AV5" s="53">
        <f>IF(O5&gt;Q5,1,0)</f>
        <v>0</v>
      </c>
      <c r="AW5" s="54">
        <f>IF(O5="",0,IF(O5=Q5,1,0))</f>
        <v>0</v>
      </c>
      <c r="AX5" s="55">
        <f>IF(O5&lt;Q5,1,0)</f>
        <v>1</v>
      </c>
      <c r="AY5" s="53">
        <f>IF(R5&gt;T5,1,0)</f>
        <v>0</v>
      </c>
      <c r="AZ5" s="54">
        <f>IF(R5="",0,IF(R5=T5,1,0))</f>
        <v>1</v>
      </c>
      <c r="BA5" s="55">
        <f>IF(R5&lt;T5,1,0)</f>
        <v>0</v>
      </c>
      <c r="BB5" s="53">
        <f t="shared" ref="BB5:BB10" si="1">IF(U5&gt;W5,1,0)</f>
        <v>0</v>
      </c>
      <c r="BC5" s="54">
        <f t="shared" ref="BC5:BC10" si="2">IF(U5="",0,IF(U5=W5,1,0))</f>
        <v>0</v>
      </c>
      <c r="BD5" s="55">
        <f t="shared" ref="BD5:BD10" si="3">IF(U5&lt;W5,1,0)</f>
        <v>1</v>
      </c>
      <c r="BE5" s="53">
        <f t="shared" ref="BE5:BE11" si="4">IF(X5&gt;Z5,1,0)</f>
        <v>1</v>
      </c>
      <c r="BF5" s="54">
        <f t="shared" ref="BF5:BF11" si="5">IF(X5="",0,IF(X5=Z5,1,0))</f>
        <v>0</v>
      </c>
      <c r="BG5" s="55">
        <f t="shared" ref="BG5:BG11" si="6">IF(X5&lt;Z5,1,0)</f>
        <v>0</v>
      </c>
    </row>
    <row r="6" spans="1:59" ht="18" customHeight="1" x14ac:dyDescent="0.25">
      <c r="A6" s="51"/>
      <c r="B6" s="33" t="s">
        <v>38</v>
      </c>
      <c r="C6" s="5">
        <v>2</v>
      </c>
      <c r="D6" s="6" t="s">
        <v>7</v>
      </c>
      <c r="E6" s="7">
        <v>2</v>
      </c>
      <c r="F6" s="2"/>
      <c r="G6" s="3" t="s">
        <v>6</v>
      </c>
      <c r="H6" s="4"/>
      <c r="I6" s="5">
        <v>7</v>
      </c>
      <c r="J6" s="6" t="s">
        <v>7</v>
      </c>
      <c r="K6" s="7">
        <v>1</v>
      </c>
      <c r="L6" s="5">
        <v>0</v>
      </c>
      <c r="M6" s="6" t="s">
        <v>7</v>
      </c>
      <c r="N6" s="7">
        <v>5</v>
      </c>
      <c r="O6" s="5">
        <v>2</v>
      </c>
      <c r="P6" s="6" t="s">
        <v>7</v>
      </c>
      <c r="Q6" s="7">
        <v>5</v>
      </c>
      <c r="R6" s="5">
        <v>4</v>
      </c>
      <c r="S6" s="6" t="s">
        <v>7</v>
      </c>
      <c r="T6" s="7">
        <v>1</v>
      </c>
      <c r="U6" s="5">
        <v>1</v>
      </c>
      <c r="V6" s="6" t="s">
        <v>7</v>
      </c>
      <c r="W6" s="7">
        <v>6</v>
      </c>
      <c r="X6" s="5">
        <v>4</v>
      </c>
      <c r="Y6" s="6" t="s">
        <v>7</v>
      </c>
      <c r="Z6" s="52">
        <v>5</v>
      </c>
      <c r="AA6" s="27">
        <f t="shared" ref="AA6:AA12" si="7">SUM(AJ6:BG6)</f>
        <v>7</v>
      </c>
      <c r="AB6" s="28">
        <f t="shared" ref="AB6:AD12" si="8">AJ6+AM6+AP6+AS6+AV6+AY6+BB6+BE6</f>
        <v>2</v>
      </c>
      <c r="AC6" s="28">
        <f t="shared" si="8"/>
        <v>1</v>
      </c>
      <c r="AD6" s="29">
        <f t="shared" si="8"/>
        <v>4</v>
      </c>
      <c r="AE6" s="30">
        <f t="shared" ref="AE6:AE12" si="9">C6+F6+I6+L6+O6+R6+U6+X6</f>
        <v>20</v>
      </c>
      <c r="AF6" s="28" t="s">
        <v>7</v>
      </c>
      <c r="AG6" s="31">
        <f t="shared" ref="AG6:AG12" si="10">E6+H6+K6+N6+Q6+T6+W6+Z6</f>
        <v>25</v>
      </c>
      <c r="AH6" s="32">
        <f t="shared" si="0"/>
        <v>7</v>
      </c>
      <c r="AJ6" s="53">
        <f t="shared" ref="AJ6:AJ12" si="11">IF(C6&gt;E6,1,0)</f>
        <v>0</v>
      </c>
      <c r="AK6" s="54">
        <f t="shared" ref="AK6:AK12" si="12">IF(C6="",0,IF(C6=E6,1,0))</f>
        <v>1</v>
      </c>
      <c r="AL6" s="55">
        <f t="shared" ref="AL6:AL12" si="13">IF(C6&lt;E6,1,0)</f>
        <v>0</v>
      </c>
      <c r="AM6" s="53"/>
      <c r="AN6" s="54"/>
      <c r="AO6" s="55"/>
      <c r="AP6" s="53">
        <f>IF(I6&gt;K6,1,0)</f>
        <v>1</v>
      </c>
      <c r="AQ6" s="54">
        <f>IF(I6="",0,IF(I6=K6,1,0))</f>
        <v>0</v>
      </c>
      <c r="AR6" s="55">
        <f>IF(I6&lt;K6,1,0)</f>
        <v>0</v>
      </c>
      <c r="AS6" s="53">
        <f>IF(L6&gt;N6,1,0)</f>
        <v>0</v>
      </c>
      <c r="AT6" s="54">
        <f>IF(L6="",0,IF(L6=N6,1,0))</f>
        <v>0</v>
      </c>
      <c r="AU6" s="55">
        <f>IF(L6&lt;N6,1,0)</f>
        <v>1</v>
      </c>
      <c r="AV6" s="53">
        <f>IF(O6&gt;Q6,1,0)</f>
        <v>0</v>
      </c>
      <c r="AW6" s="54">
        <f>IF(O6="",0,IF(O6=Q6,1,0))</f>
        <v>0</v>
      </c>
      <c r="AX6" s="55">
        <f>IF(O6&lt;Q6,1,0)</f>
        <v>1</v>
      </c>
      <c r="AY6" s="53">
        <f>IF(R6&gt;T6,1,0)</f>
        <v>1</v>
      </c>
      <c r="AZ6" s="54">
        <f>IF(R6="",0,IF(R6=T6,1,0))</f>
        <v>0</v>
      </c>
      <c r="BA6" s="55">
        <f>IF(R6&lt;T6,1,0)</f>
        <v>0</v>
      </c>
      <c r="BB6" s="53">
        <f t="shared" si="1"/>
        <v>0</v>
      </c>
      <c r="BC6" s="54">
        <f t="shared" si="2"/>
        <v>0</v>
      </c>
      <c r="BD6" s="55">
        <f t="shared" si="3"/>
        <v>1</v>
      </c>
      <c r="BE6" s="53">
        <f t="shared" si="4"/>
        <v>0</v>
      </c>
      <c r="BF6" s="54">
        <f t="shared" si="5"/>
        <v>0</v>
      </c>
      <c r="BG6" s="55">
        <f t="shared" si="6"/>
        <v>1</v>
      </c>
    </row>
    <row r="7" spans="1:59" ht="18" customHeight="1" x14ac:dyDescent="0.25">
      <c r="A7" s="51"/>
      <c r="B7" s="26" t="s">
        <v>39</v>
      </c>
      <c r="C7" s="5">
        <v>2</v>
      </c>
      <c r="D7" s="6" t="s">
        <v>7</v>
      </c>
      <c r="E7" s="7">
        <v>1</v>
      </c>
      <c r="F7" s="5">
        <v>1</v>
      </c>
      <c r="G7" s="6" t="s">
        <v>7</v>
      </c>
      <c r="H7" s="7">
        <v>7</v>
      </c>
      <c r="I7" s="2"/>
      <c r="J7" s="3" t="s">
        <v>6</v>
      </c>
      <c r="K7" s="4"/>
      <c r="L7" s="5">
        <v>4</v>
      </c>
      <c r="M7" s="6" t="s">
        <v>7</v>
      </c>
      <c r="N7" s="7">
        <v>9</v>
      </c>
      <c r="O7" s="5">
        <v>3</v>
      </c>
      <c r="P7" s="6" t="s">
        <v>7</v>
      </c>
      <c r="Q7" s="7">
        <v>1</v>
      </c>
      <c r="R7" s="5">
        <v>2</v>
      </c>
      <c r="S7" s="6" t="s">
        <v>7</v>
      </c>
      <c r="T7" s="7">
        <v>4</v>
      </c>
      <c r="U7" s="5">
        <v>2</v>
      </c>
      <c r="V7" s="6" t="s">
        <v>7</v>
      </c>
      <c r="W7" s="7">
        <v>6</v>
      </c>
      <c r="X7" s="5">
        <v>1</v>
      </c>
      <c r="Y7" s="6" t="s">
        <v>7</v>
      </c>
      <c r="Z7" s="52">
        <v>1</v>
      </c>
      <c r="AA7" s="27">
        <f t="shared" si="7"/>
        <v>7</v>
      </c>
      <c r="AB7" s="28">
        <f t="shared" si="8"/>
        <v>2</v>
      </c>
      <c r="AC7" s="28">
        <f t="shared" si="8"/>
        <v>1</v>
      </c>
      <c r="AD7" s="29">
        <f t="shared" si="8"/>
        <v>4</v>
      </c>
      <c r="AE7" s="30">
        <f t="shared" si="9"/>
        <v>15</v>
      </c>
      <c r="AF7" s="28" t="s">
        <v>7</v>
      </c>
      <c r="AG7" s="31">
        <f t="shared" si="10"/>
        <v>29</v>
      </c>
      <c r="AH7" s="32">
        <f t="shared" si="0"/>
        <v>7</v>
      </c>
      <c r="AJ7" s="53">
        <f t="shared" si="11"/>
        <v>1</v>
      </c>
      <c r="AK7" s="54">
        <f t="shared" si="12"/>
        <v>0</v>
      </c>
      <c r="AL7" s="55">
        <f t="shared" si="13"/>
        <v>0</v>
      </c>
      <c r="AM7" s="53">
        <f t="shared" ref="AM7:AM12" si="14">IF(F7&gt;H7,1,0)</f>
        <v>0</v>
      </c>
      <c r="AN7" s="54">
        <f t="shared" ref="AN7:AN12" si="15">IF(F7="",0,IF(F7=H7,1,0))</f>
        <v>0</v>
      </c>
      <c r="AO7" s="55">
        <f t="shared" ref="AO7:AO12" si="16">IF(F7&lt;H7,1,0)</f>
        <v>1</v>
      </c>
      <c r="AP7" s="53"/>
      <c r="AQ7" s="54"/>
      <c r="AR7" s="55"/>
      <c r="AS7" s="53">
        <f>IF(L7&gt;N7,1,0)</f>
        <v>0</v>
      </c>
      <c r="AT7" s="54">
        <f>IF(L7="",0,IF(L7=N7,1,0))</f>
        <v>0</v>
      </c>
      <c r="AU7" s="55">
        <f>IF(L7&lt;N7,1,0)</f>
        <v>1</v>
      </c>
      <c r="AV7" s="53">
        <f>IF(O7&gt;Q7,1,0)</f>
        <v>1</v>
      </c>
      <c r="AW7" s="54">
        <f>IF(O7="",0,IF(O7=Q7,1,0))</f>
        <v>0</v>
      </c>
      <c r="AX7" s="55">
        <f>IF(O7&lt;Q7,1,0)</f>
        <v>0</v>
      </c>
      <c r="AY7" s="53">
        <f>IF(R7&gt;T7,1,0)</f>
        <v>0</v>
      </c>
      <c r="AZ7" s="54">
        <f>IF(R7="",0,IF(R7=T7,1,0))</f>
        <v>0</v>
      </c>
      <c r="BA7" s="55">
        <f>IF(R7&lt;T7,1,0)</f>
        <v>1</v>
      </c>
      <c r="BB7" s="53">
        <f t="shared" si="1"/>
        <v>0</v>
      </c>
      <c r="BC7" s="54">
        <f t="shared" si="2"/>
        <v>0</v>
      </c>
      <c r="BD7" s="55">
        <f t="shared" si="3"/>
        <v>1</v>
      </c>
      <c r="BE7" s="53">
        <f t="shared" si="4"/>
        <v>0</v>
      </c>
      <c r="BF7" s="54">
        <f t="shared" si="5"/>
        <v>1</v>
      </c>
      <c r="BG7" s="55">
        <f t="shared" si="6"/>
        <v>0</v>
      </c>
    </row>
    <row r="8" spans="1:59" ht="18" customHeight="1" x14ac:dyDescent="0.25">
      <c r="A8" s="51"/>
      <c r="B8" s="33" t="s">
        <v>40</v>
      </c>
      <c r="C8" s="5">
        <v>2</v>
      </c>
      <c r="D8" s="6" t="s">
        <v>7</v>
      </c>
      <c r="E8" s="7">
        <v>2</v>
      </c>
      <c r="F8" s="5">
        <v>5</v>
      </c>
      <c r="G8" s="6" t="s">
        <v>7</v>
      </c>
      <c r="H8" s="7">
        <v>0</v>
      </c>
      <c r="I8" s="5">
        <v>9</v>
      </c>
      <c r="J8" s="6" t="s">
        <v>7</v>
      </c>
      <c r="K8" s="7">
        <v>4</v>
      </c>
      <c r="L8" s="2"/>
      <c r="M8" s="3" t="s">
        <v>6</v>
      </c>
      <c r="N8" s="4"/>
      <c r="O8" s="5">
        <v>7</v>
      </c>
      <c r="P8" s="6" t="s">
        <v>7</v>
      </c>
      <c r="Q8" s="7">
        <v>1</v>
      </c>
      <c r="R8" s="5">
        <v>6</v>
      </c>
      <c r="S8" s="6" t="s">
        <v>7</v>
      </c>
      <c r="T8" s="7">
        <v>1</v>
      </c>
      <c r="U8" s="5">
        <v>1</v>
      </c>
      <c r="V8" s="6" t="s">
        <v>7</v>
      </c>
      <c r="W8" s="7">
        <v>5</v>
      </c>
      <c r="X8" s="5">
        <v>5</v>
      </c>
      <c r="Y8" s="6" t="s">
        <v>7</v>
      </c>
      <c r="Z8" s="52">
        <v>1</v>
      </c>
      <c r="AA8" s="27">
        <f t="shared" si="7"/>
        <v>7</v>
      </c>
      <c r="AB8" s="28">
        <f t="shared" si="8"/>
        <v>5</v>
      </c>
      <c r="AC8" s="28">
        <f t="shared" si="8"/>
        <v>1</v>
      </c>
      <c r="AD8" s="29">
        <f t="shared" si="8"/>
        <v>1</v>
      </c>
      <c r="AE8" s="30">
        <f t="shared" si="9"/>
        <v>35</v>
      </c>
      <c r="AF8" s="28" t="s">
        <v>7</v>
      </c>
      <c r="AG8" s="31">
        <f t="shared" si="10"/>
        <v>14</v>
      </c>
      <c r="AH8" s="32">
        <f t="shared" si="0"/>
        <v>16</v>
      </c>
      <c r="AJ8" s="53">
        <f t="shared" si="11"/>
        <v>0</v>
      </c>
      <c r="AK8" s="54">
        <f t="shared" si="12"/>
        <v>1</v>
      </c>
      <c r="AL8" s="55">
        <f t="shared" si="13"/>
        <v>0</v>
      </c>
      <c r="AM8" s="53">
        <f t="shared" si="14"/>
        <v>1</v>
      </c>
      <c r="AN8" s="54">
        <f t="shared" si="15"/>
        <v>0</v>
      </c>
      <c r="AO8" s="55">
        <f t="shared" si="16"/>
        <v>0</v>
      </c>
      <c r="AP8" s="53">
        <f>IF(I8&gt;K8,1,0)</f>
        <v>1</v>
      </c>
      <c r="AQ8" s="54">
        <f>IF(I8="",0,IF(I8=K8,1,0))</f>
        <v>0</v>
      </c>
      <c r="AR8" s="55">
        <f>IF(I8&lt;K8,1,0)</f>
        <v>0</v>
      </c>
      <c r="AS8" s="53"/>
      <c r="AT8" s="54"/>
      <c r="AU8" s="55"/>
      <c r="AV8" s="53">
        <f>IF(O8&gt;Q8,1,0)</f>
        <v>1</v>
      </c>
      <c r="AW8" s="54">
        <f>IF(O8="",0,IF(O8=Q8,1,0))</f>
        <v>0</v>
      </c>
      <c r="AX8" s="55">
        <f>IF(O8&lt;Q8,1,0)</f>
        <v>0</v>
      </c>
      <c r="AY8" s="53">
        <f>IF(R8&gt;T8,1,0)</f>
        <v>1</v>
      </c>
      <c r="AZ8" s="54">
        <f>IF(R8="",0,IF(R8=T8,1,0))</f>
        <v>0</v>
      </c>
      <c r="BA8" s="55">
        <f>IF(R8&lt;T8,1,0)</f>
        <v>0</v>
      </c>
      <c r="BB8" s="53">
        <f t="shared" si="1"/>
        <v>0</v>
      </c>
      <c r="BC8" s="54">
        <f t="shared" si="2"/>
        <v>0</v>
      </c>
      <c r="BD8" s="55">
        <f t="shared" si="3"/>
        <v>1</v>
      </c>
      <c r="BE8" s="53">
        <f t="shared" si="4"/>
        <v>1</v>
      </c>
      <c r="BF8" s="54">
        <f t="shared" si="5"/>
        <v>0</v>
      </c>
      <c r="BG8" s="55">
        <f t="shared" si="6"/>
        <v>0</v>
      </c>
    </row>
    <row r="9" spans="1:59" ht="18" customHeight="1" x14ac:dyDescent="0.25">
      <c r="A9" s="51"/>
      <c r="B9" s="33" t="s">
        <v>41</v>
      </c>
      <c r="C9" s="5">
        <v>4</v>
      </c>
      <c r="D9" s="6" t="s">
        <v>7</v>
      </c>
      <c r="E9" s="7">
        <v>2</v>
      </c>
      <c r="F9" s="5">
        <v>5</v>
      </c>
      <c r="G9" s="6" t="s">
        <v>7</v>
      </c>
      <c r="H9" s="7">
        <v>2</v>
      </c>
      <c r="I9" s="5">
        <v>1</v>
      </c>
      <c r="J9" s="6" t="s">
        <v>7</v>
      </c>
      <c r="K9" s="7">
        <v>3</v>
      </c>
      <c r="L9" s="5">
        <v>1</v>
      </c>
      <c r="M9" s="6" t="s">
        <v>7</v>
      </c>
      <c r="N9" s="7">
        <v>7</v>
      </c>
      <c r="O9" s="2"/>
      <c r="P9" s="3" t="s">
        <v>6</v>
      </c>
      <c r="Q9" s="4"/>
      <c r="R9" s="5">
        <v>3</v>
      </c>
      <c r="S9" s="6" t="s">
        <v>7</v>
      </c>
      <c r="T9" s="7">
        <v>1</v>
      </c>
      <c r="U9" s="5">
        <v>4</v>
      </c>
      <c r="V9" s="6" t="s">
        <v>7</v>
      </c>
      <c r="W9" s="7">
        <v>5</v>
      </c>
      <c r="X9" s="5">
        <v>2</v>
      </c>
      <c r="Y9" s="6" t="s">
        <v>7</v>
      </c>
      <c r="Z9" s="52">
        <v>6</v>
      </c>
      <c r="AA9" s="27">
        <f t="shared" si="7"/>
        <v>7</v>
      </c>
      <c r="AB9" s="28">
        <f t="shared" si="8"/>
        <v>3</v>
      </c>
      <c r="AC9" s="28">
        <f t="shared" si="8"/>
        <v>0</v>
      </c>
      <c r="AD9" s="29">
        <f t="shared" si="8"/>
        <v>4</v>
      </c>
      <c r="AE9" s="30">
        <f t="shared" si="9"/>
        <v>20</v>
      </c>
      <c r="AF9" s="28" t="s">
        <v>7</v>
      </c>
      <c r="AG9" s="31">
        <f t="shared" si="10"/>
        <v>26</v>
      </c>
      <c r="AH9" s="32">
        <f t="shared" si="0"/>
        <v>9</v>
      </c>
      <c r="AJ9" s="53">
        <f t="shared" si="11"/>
        <v>1</v>
      </c>
      <c r="AK9" s="54">
        <f t="shared" si="12"/>
        <v>0</v>
      </c>
      <c r="AL9" s="55">
        <f t="shared" si="13"/>
        <v>0</v>
      </c>
      <c r="AM9" s="53">
        <f t="shared" si="14"/>
        <v>1</v>
      </c>
      <c r="AN9" s="54">
        <f t="shared" si="15"/>
        <v>0</v>
      </c>
      <c r="AO9" s="55">
        <f t="shared" si="16"/>
        <v>0</v>
      </c>
      <c r="AP9" s="53">
        <f>IF(I9&gt;K9,1,0)</f>
        <v>0</v>
      </c>
      <c r="AQ9" s="54">
        <f>IF(I9="",0,IF(I9=K9,1,0))</f>
        <v>0</v>
      </c>
      <c r="AR9" s="55">
        <f>IF(I9&lt;K9,1,0)</f>
        <v>1</v>
      </c>
      <c r="AS9" s="53">
        <f>IF(L9&gt;N9,1,0)</f>
        <v>0</v>
      </c>
      <c r="AT9" s="54">
        <f>IF(L9="",0,IF(L9=N9,1,0))</f>
        <v>0</v>
      </c>
      <c r="AU9" s="55">
        <f>IF(L9&lt;N9,1,0)</f>
        <v>1</v>
      </c>
      <c r="AV9" s="53"/>
      <c r="AW9" s="54"/>
      <c r="AX9" s="55"/>
      <c r="AY9" s="53">
        <f>IF(R9&gt;T9,1,0)</f>
        <v>1</v>
      </c>
      <c r="AZ9" s="54">
        <f>IF(R9="",0,IF(R9=T9,1,0))</f>
        <v>0</v>
      </c>
      <c r="BA9" s="55">
        <f>IF(R9&lt;T9,1,0)</f>
        <v>0</v>
      </c>
      <c r="BB9" s="53">
        <f t="shared" si="1"/>
        <v>0</v>
      </c>
      <c r="BC9" s="54">
        <f t="shared" si="2"/>
        <v>0</v>
      </c>
      <c r="BD9" s="55">
        <f t="shared" si="3"/>
        <v>1</v>
      </c>
      <c r="BE9" s="53">
        <f t="shared" si="4"/>
        <v>0</v>
      </c>
      <c r="BF9" s="54">
        <f t="shared" si="5"/>
        <v>0</v>
      </c>
      <c r="BG9" s="55">
        <f t="shared" si="6"/>
        <v>1</v>
      </c>
    </row>
    <row r="10" spans="1:59" ht="18" customHeight="1" x14ac:dyDescent="0.25">
      <c r="A10" s="51"/>
      <c r="B10" s="33" t="s">
        <v>42</v>
      </c>
      <c r="C10" s="5">
        <v>2</v>
      </c>
      <c r="D10" s="6" t="s">
        <v>7</v>
      </c>
      <c r="E10" s="7">
        <v>2</v>
      </c>
      <c r="F10" s="5">
        <v>1</v>
      </c>
      <c r="G10" s="6" t="s">
        <v>7</v>
      </c>
      <c r="H10" s="7">
        <v>4</v>
      </c>
      <c r="I10" s="5">
        <v>4</v>
      </c>
      <c r="J10" s="6" t="s">
        <v>7</v>
      </c>
      <c r="K10" s="7">
        <v>2</v>
      </c>
      <c r="L10" s="5">
        <v>1</v>
      </c>
      <c r="M10" s="6" t="s">
        <v>7</v>
      </c>
      <c r="N10" s="7">
        <v>6</v>
      </c>
      <c r="O10" s="5">
        <v>1</v>
      </c>
      <c r="P10" s="6" t="s">
        <v>7</v>
      </c>
      <c r="Q10" s="7">
        <v>3</v>
      </c>
      <c r="R10" s="2"/>
      <c r="S10" s="3" t="s">
        <v>6</v>
      </c>
      <c r="T10" s="4"/>
      <c r="U10" s="5">
        <v>5</v>
      </c>
      <c r="V10" s="6" t="s">
        <v>7</v>
      </c>
      <c r="W10" s="7">
        <v>5</v>
      </c>
      <c r="X10" s="5">
        <v>4</v>
      </c>
      <c r="Y10" s="6" t="s">
        <v>7</v>
      </c>
      <c r="Z10" s="52">
        <v>3</v>
      </c>
      <c r="AA10" s="27">
        <f t="shared" si="7"/>
        <v>7</v>
      </c>
      <c r="AB10" s="28">
        <f t="shared" si="8"/>
        <v>2</v>
      </c>
      <c r="AC10" s="28">
        <f t="shared" si="8"/>
        <v>2</v>
      </c>
      <c r="AD10" s="29">
        <f t="shared" si="8"/>
        <v>3</v>
      </c>
      <c r="AE10" s="30">
        <f t="shared" si="9"/>
        <v>18</v>
      </c>
      <c r="AF10" s="28" t="s">
        <v>7</v>
      </c>
      <c r="AG10" s="31">
        <f t="shared" si="10"/>
        <v>25</v>
      </c>
      <c r="AH10" s="32">
        <f t="shared" si="0"/>
        <v>8</v>
      </c>
      <c r="AJ10" s="53">
        <f t="shared" si="11"/>
        <v>0</v>
      </c>
      <c r="AK10" s="54">
        <f t="shared" si="12"/>
        <v>1</v>
      </c>
      <c r="AL10" s="55">
        <f t="shared" si="13"/>
        <v>0</v>
      </c>
      <c r="AM10" s="53">
        <f t="shared" si="14"/>
        <v>0</v>
      </c>
      <c r="AN10" s="54">
        <f t="shared" si="15"/>
        <v>0</v>
      </c>
      <c r="AO10" s="55">
        <f t="shared" si="16"/>
        <v>1</v>
      </c>
      <c r="AP10" s="53">
        <f>IF(I10&gt;K10,1,0)</f>
        <v>1</v>
      </c>
      <c r="AQ10" s="54">
        <f>IF(I10="",0,IF(I10=K10,1,0))</f>
        <v>0</v>
      </c>
      <c r="AR10" s="55">
        <f>IF(I10&lt;K10,1,0)</f>
        <v>0</v>
      </c>
      <c r="AS10" s="53">
        <f>IF(L10&gt;N10,1,0)</f>
        <v>0</v>
      </c>
      <c r="AT10" s="54">
        <f>IF(L10="",0,IF(L10=N10,1,0))</f>
        <v>0</v>
      </c>
      <c r="AU10" s="55">
        <f>IF(L10&lt;N10,1,0)</f>
        <v>1</v>
      </c>
      <c r="AV10" s="53">
        <f>IF(O10&gt;Q10,1,0)</f>
        <v>0</v>
      </c>
      <c r="AW10" s="54">
        <f>IF(O10="",0,IF(O10=Q10,1,0))</f>
        <v>0</v>
      </c>
      <c r="AX10" s="55">
        <f>IF(O10&lt;Q10,1,0)</f>
        <v>1</v>
      </c>
      <c r="AY10" s="53"/>
      <c r="AZ10" s="54"/>
      <c r="BA10" s="55"/>
      <c r="BB10" s="53">
        <f t="shared" si="1"/>
        <v>0</v>
      </c>
      <c r="BC10" s="54">
        <f t="shared" si="2"/>
        <v>1</v>
      </c>
      <c r="BD10" s="55">
        <f t="shared" si="3"/>
        <v>0</v>
      </c>
      <c r="BE10" s="53">
        <f t="shared" si="4"/>
        <v>1</v>
      </c>
      <c r="BF10" s="54">
        <f t="shared" si="5"/>
        <v>0</v>
      </c>
      <c r="BG10" s="55">
        <f t="shared" si="6"/>
        <v>0</v>
      </c>
    </row>
    <row r="11" spans="1:59" ht="18" customHeight="1" x14ac:dyDescent="0.25">
      <c r="A11" s="51"/>
      <c r="B11" s="33" t="s">
        <v>27</v>
      </c>
      <c r="C11" s="5">
        <v>2</v>
      </c>
      <c r="D11" s="6" t="s">
        <v>7</v>
      </c>
      <c r="E11" s="7">
        <v>1</v>
      </c>
      <c r="F11" s="5">
        <v>6</v>
      </c>
      <c r="G11" s="6" t="s">
        <v>7</v>
      </c>
      <c r="H11" s="7">
        <v>1</v>
      </c>
      <c r="I11" s="5">
        <v>6</v>
      </c>
      <c r="J11" s="6" t="s">
        <v>7</v>
      </c>
      <c r="K11" s="7">
        <v>2</v>
      </c>
      <c r="L11" s="5">
        <v>5</v>
      </c>
      <c r="M11" s="6" t="s">
        <v>7</v>
      </c>
      <c r="N11" s="7">
        <v>1</v>
      </c>
      <c r="O11" s="5">
        <v>5</v>
      </c>
      <c r="P11" s="6" t="s">
        <v>7</v>
      </c>
      <c r="Q11" s="7">
        <v>4</v>
      </c>
      <c r="R11" s="5">
        <v>5</v>
      </c>
      <c r="S11" s="6" t="s">
        <v>7</v>
      </c>
      <c r="T11" s="7">
        <v>5</v>
      </c>
      <c r="U11" s="2"/>
      <c r="V11" s="3" t="s">
        <v>6</v>
      </c>
      <c r="W11" s="4"/>
      <c r="X11" s="5">
        <v>2</v>
      </c>
      <c r="Y11" s="6" t="s">
        <v>7</v>
      </c>
      <c r="Z11" s="52">
        <v>2</v>
      </c>
      <c r="AA11" s="27">
        <f t="shared" si="7"/>
        <v>7</v>
      </c>
      <c r="AB11" s="28">
        <f t="shared" si="8"/>
        <v>5</v>
      </c>
      <c r="AC11" s="28">
        <f t="shared" si="8"/>
        <v>2</v>
      </c>
      <c r="AD11" s="29">
        <f t="shared" si="8"/>
        <v>0</v>
      </c>
      <c r="AE11" s="30">
        <f t="shared" si="9"/>
        <v>31</v>
      </c>
      <c r="AF11" s="28" t="s">
        <v>7</v>
      </c>
      <c r="AG11" s="31">
        <f t="shared" si="10"/>
        <v>16</v>
      </c>
      <c r="AH11" s="32">
        <f t="shared" si="0"/>
        <v>17</v>
      </c>
      <c r="AJ11" s="53">
        <f t="shared" si="11"/>
        <v>1</v>
      </c>
      <c r="AK11" s="54">
        <f t="shared" si="12"/>
        <v>0</v>
      </c>
      <c r="AL11" s="55">
        <f t="shared" si="13"/>
        <v>0</v>
      </c>
      <c r="AM11" s="53">
        <f t="shared" si="14"/>
        <v>1</v>
      </c>
      <c r="AN11" s="54">
        <f t="shared" si="15"/>
        <v>0</v>
      </c>
      <c r="AO11" s="55">
        <f t="shared" si="16"/>
        <v>0</v>
      </c>
      <c r="AP11" s="53">
        <f>IF(I11&gt;K11,1,0)</f>
        <v>1</v>
      </c>
      <c r="AQ11" s="54">
        <f>IF(I11="",0,IF(I11=K11,1,0))</f>
        <v>0</v>
      </c>
      <c r="AR11" s="55">
        <f>IF(I11&lt;K11,1,0)</f>
        <v>0</v>
      </c>
      <c r="AS11" s="53">
        <f>IF(L11&gt;N11,1,0)</f>
        <v>1</v>
      </c>
      <c r="AT11" s="54">
        <f>IF(L11="",0,IF(L11=N11,1,0))</f>
        <v>0</v>
      </c>
      <c r="AU11" s="55">
        <f>IF(L11&lt;N11,1,0)</f>
        <v>0</v>
      </c>
      <c r="AV11" s="53">
        <f>IF(O11&gt;Q11,1,0)</f>
        <v>1</v>
      </c>
      <c r="AW11" s="54">
        <f>IF(O11="",0,IF(O11=Q11,1,0))</f>
        <v>0</v>
      </c>
      <c r="AX11" s="55">
        <f>IF(O11&lt;Q11,1,0)</f>
        <v>0</v>
      </c>
      <c r="AY11" s="53">
        <f>IF(R11&gt;T11,1,0)</f>
        <v>0</v>
      </c>
      <c r="AZ11" s="54">
        <f>IF(R11="",0,IF(R11=T11,1,0))</f>
        <v>1</v>
      </c>
      <c r="BA11" s="55">
        <f>IF(R11&lt;T11,1,0)</f>
        <v>0</v>
      </c>
      <c r="BB11" s="53"/>
      <c r="BC11" s="54"/>
      <c r="BD11" s="55"/>
      <c r="BE11" s="53">
        <f t="shared" si="4"/>
        <v>0</v>
      </c>
      <c r="BF11" s="54">
        <f t="shared" si="5"/>
        <v>1</v>
      </c>
      <c r="BG11" s="55">
        <f t="shared" si="6"/>
        <v>0</v>
      </c>
    </row>
    <row r="12" spans="1:59" ht="18" customHeight="1" thickBot="1" x14ac:dyDescent="0.35">
      <c r="B12" s="56" t="s">
        <v>28</v>
      </c>
      <c r="C12" s="57">
        <v>1</v>
      </c>
      <c r="D12" s="58" t="s">
        <v>7</v>
      </c>
      <c r="E12" s="59">
        <v>2</v>
      </c>
      <c r="F12" s="57">
        <v>5</v>
      </c>
      <c r="G12" s="58" t="s">
        <v>7</v>
      </c>
      <c r="H12" s="59">
        <v>4</v>
      </c>
      <c r="I12" s="57">
        <v>1</v>
      </c>
      <c r="J12" s="58" t="s">
        <v>7</v>
      </c>
      <c r="K12" s="59">
        <v>1</v>
      </c>
      <c r="L12" s="57">
        <v>1</v>
      </c>
      <c r="M12" s="58" t="s">
        <v>7</v>
      </c>
      <c r="N12" s="59">
        <v>5</v>
      </c>
      <c r="O12" s="57">
        <v>6</v>
      </c>
      <c r="P12" s="58" t="s">
        <v>7</v>
      </c>
      <c r="Q12" s="59">
        <v>2</v>
      </c>
      <c r="R12" s="57">
        <v>3</v>
      </c>
      <c r="S12" s="58" t="s">
        <v>7</v>
      </c>
      <c r="T12" s="59">
        <v>4</v>
      </c>
      <c r="U12" s="57">
        <v>2</v>
      </c>
      <c r="V12" s="58" t="s">
        <v>7</v>
      </c>
      <c r="W12" s="59">
        <v>2</v>
      </c>
      <c r="X12" s="60"/>
      <c r="Y12" s="61" t="s">
        <v>6</v>
      </c>
      <c r="Z12" s="62"/>
      <c r="AA12" s="63">
        <f t="shared" si="7"/>
        <v>7</v>
      </c>
      <c r="AB12" s="64">
        <f t="shared" si="8"/>
        <v>2</v>
      </c>
      <c r="AC12" s="64">
        <f t="shared" si="8"/>
        <v>2</v>
      </c>
      <c r="AD12" s="65">
        <f t="shared" si="8"/>
        <v>3</v>
      </c>
      <c r="AE12" s="67">
        <f t="shared" si="9"/>
        <v>19</v>
      </c>
      <c r="AF12" s="64" t="s">
        <v>7</v>
      </c>
      <c r="AG12" s="68">
        <f t="shared" si="10"/>
        <v>20</v>
      </c>
      <c r="AH12" s="66">
        <f t="shared" si="0"/>
        <v>8</v>
      </c>
      <c r="AJ12" s="53">
        <f t="shared" si="11"/>
        <v>0</v>
      </c>
      <c r="AK12" s="54">
        <f t="shared" si="12"/>
        <v>0</v>
      </c>
      <c r="AL12" s="55">
        <f t="shared" si="13"/>
        <v>1</v>
      </c>
      <c r="AM12" s="53">
        <f t="shared" si="14"/>
        <v>1</v>
      </c>
      <c r="AN12" s="54">
        <f t="shared" si="15"/>
        <v>0</v>
      </c>
      <c r="AO12" s="55">
        <f t="shared" si="16"/>
        <v>0</v>
      </c>
      <c r="AP12" s="53">
        <f>IF(I12&gt;K12,1,0)</f>
        <v>0</v>
      </c>
      <c r="AQ12" s="54">
        <f>IF(I12="",0,IF(I12=K12,1,0))</f>
        <v>1</v>
      </c>
      <c r="AR12" s="55">
        <f>IF(I12&lt;K12,1,0)</f>
        <v>0</v>
      </c>
      <c r="AS12" s="53">
        <f>IF(L12&gt;N12,1,0)</f>
        <v>0</v>
      </c>
      <c r="AT12" s="54">
        <f>IF(L12="",0,IF(L12=N12,1,0))</f>
        <v>0</v>
      </c>
      <c r="AU12" s="55">
        <f>IF(L12&lt;N12,1,0)</f>
        <v>1</v>
      </c>
      <c r="AV12" s="53">
        <f>IF(O12&gt;Q12,1,0)</f>
        <v>1</v>
      </c>
      <c r="AW12" s="54">
        <f>IF(O12="",0,IF(O12=Q12,1,0))</f>
        <v>0</v>
      </c>
      <c r="AX12" s="55">
        <f>IF(O12&lt;Q12,1,0)</f>
        <v>0</v>
      </c>
      <c r="AY12" s="53">
        <f>IF(R12&gt;T12,1,0)</f>
        <v>0</v>
      </c>
      <c r="AZ12" s="54">
        <f>IF(R12="",0,IF(R12=T12,1,0))</f>
        <v>0</v>
      </c>
      <c r="BA12" s="55">
        <f>IF(R12&lt;T12,1,0)</f>
        <v>1</v>
      </c>
      <c r="BB12" s="53">
        <f>IF(U12&gt;W12,1,0)</f>
        <v>0</v>
      </c>
      <c r="BC12" s="54">
        <f>IF(U12="",0,IF(U12=W12,1,0))</f>
        <v>1</v>
      </c>
      <c r="BD12" s="55">
        <f>IF(U12&lt;W12,1,0)</f>
        <v>0</v>
      </c>
      <c r="BE12" s="53"/>
      <c r="BF12" s="54"/>
      <c r="BG12" s="55"/>
    </row>
    <row r="13" spans="1:59" ht="13.05" customHeight="1" x14ac:dyDescent="0.3"/>
    <row r="14" spans="1:59" s="44" customFormat="1" ht="13.05" customHeight="1" x14ac:dyDescent="0.2">
      <c r="A14" s="100" t="s">
        <v>83</v>
      </c>
      <c r="B14" s="39" t="s">
        <v>27</v>
      </c>
      <c r="C14" s="40" t="s">
        <v>84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v>7</v>
      </c>
      <c r="P14" s="42">
        <v>5</v>
      </c>
      <c r="Q14" s="42"/>
      <c r="R14" s="43" t="s">
        <v>0</v>
      </c>
      <c r="S14" s="43"/>
      <c r="T14" s="41">
        <v>2</v>
      </c>
      <c r="U14" s="43" t="s">
        <v>0</v>
      </c>
      <c r="V14" s="43"/>
      <c r="W14" s="41">
        <v>0</v>
      </c>
      <c r="Y14" s="45"/>
      <c r="Z14" s="45">
        <v>31</v>
      </c>
      <c r="AA14" s="41" t="s">
        <v>7</v>
      </c>
      <c r="AB14" s="47">
        <v>16</v>
      </c>
      <c r="AC14" s="42">
        <v>17</v>
      </c>
      <c r="AD14" s="42"/>
      <c r="AE14" s="69"/>
      <c r="AG14" s="47"/>
    </row>
    <row r="15" spans="1:59" s="44" customFormat="1" ht="13.05" customHeight="1" x14ac:dyDescent="0.2">
      <c r="A15" s="100" t="s">
        <v>85</v>
      </c>
      <c r="B15" s="39" t="s">
        <v>40</v>
      </c>
      <c r="C15" s="40" t="s">
        <v>118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v>7</v>
      </c>
      <c r="P15" s="42">
        <v>5</v>
      </c>
      <c r="Q15" s="42"/>
      <c r="R15" s="43" t="s">
        <v>0</v>
      </c>
      <c r="S15" s="43"/>
      <c r="T15" s="41">
        <v>1</v>
      </c>
      <c r="U15" s="43" t="s">
        <v>0</v>
      </c>
      <c r="V15" s="43"/>
      <c r="W15" s="41">
        <v>1</v>
      </c>
      <c r="Y15" s="45"/>
      <c r="Z15" s="45">
        <v>35</v>
      </c>
      <c r="AA15" s="41" t="s">
        <v>7</v>
      </c>
      <c r="AB15" s="47">
        <v>14</v>
      </c>
      <c r="AC15" s="42">
        <v>16</v>
      </c>
      <c r="AD15" s="42"/>
      <c r="AE15" s="45"/>
      <c r="AG15" s="47"/>
    </row>
    <row r="16" spans="1:59" s="44" customFormat="1" ht="13.05" customHeight="1" x14ac:dyDescent="0.2">
      <c r="A16" s="100" t="s">
        <v>86</v>
      </c>
      <c r="B16" s="39" t="s">
        <v>41</v>
      </c>
      <c r="C16" s="40" t="s">
        <v>119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v>7</v>
      </c>
      <c r="P16" s="42">
        <v>3</v>
      </c>
      <c r="Q16" s="42"/>
      <c r="R16" s="43" t="s">
        <v>0</v>
      </c>
      <c r="S16" s="43"/>
      <c r="T16" s="41">
        <v>0</v>
      </c>
      <c r="U16" s="43" t="s">
        <v>0</v>
      </c>
      <c r="V16" s="43"/>
      <c r="W16" s="41">
        <v>4</v>
      </c>
      <c r="Y16" s="45"/>
      <c r="Z16" s="45">
        <v>20</v>
      </c>
      <c r="AA16" s="41" t="s">
        <v>7</v>
      </c>
      <c r="AB16" s="47">
        <v>26</v>
      </c>
      <c r="AC16" s="42">
        <v>9</v>
      </c>
      <c r="AD16" s="42"/>
      <c r="AE16" s="45"/>
      <c r="AG16" s="47"/>
    </row>
    <row r="17" spans="1:33" s="44" customFormat="1" ht="13.05" customHeight="1" x14ac:dyDescent="0.2">
      <c r="A17" s="100" t="s">
        <v>87</v>
      </c>
      <c r="B17" s="39" t="s">
        <v>42</v>
      </c>
      <c r="C17" s="40" t="s">
        <v>115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v>7</v>
      </c>
      <c r="P17" s="42">
        <v>2</v>
      </c>
      <c r="Q17" s="42"/>
      <c r="R17" s="43" t="s">
        <v>0</v>
      </c>
      <c r="S17" s="43"/>
      <c r="T17" s="41">
        <v>2</v>
      </c>
      <c r="U17" s="43" t="s">
        <v>0</v>
      </c>
      <c r="V17" s="43"/>
      <c r="W17" s="41">
        <v>3</v>
      </c>
      <c r="Y17" s="45"/>
      <c r="Z17" s="45">
        <v>18</v>
      </c>
      <c r="AA17" s="41" t="s">
        <v>7</v>
      </c>
      <c r="AB17" s="47">
        <v>25</v>
      </c>
      <c r="AC17" s="42">
        <v>8</v>
      </c>
      <c r="AD17" s="42"/>
      <c r="AE17" s="45"/>
      <c r="AG17" s="47"/>
    </row>
    <row r="18" spans="1:33" s="44" customFormat="1" ht="13.05" customHeight="1" x14ac:dyDescent="0.2">
      <c r="A18" s="100" t="s">
        <v>88</v>
      </c>
      <c r="B18" s="39" t="s">
        <v>28</v>
      </c>
      <c r="C18" s="40" t="s">
        <v>118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>
        <v>7</v>
      </c>
      <c r="P18" s="42">
        <v>2</v>
      </c>
      <c r="Q18" s="42"/>
      <c r="R18" s="43" t="s">
        <v>0</v>
      </c>
      <c r="S18" s="43"/>
      <c r="T18" s="41">
        <v>2</v>
      </c>
      <c r="U18" s="43" t="s">
        <v>0</v>
      </c>
      <c r="V18" s="43"/>
      <c r="W18" s="41">
        <v>3</v>
      </c>
      <c r="Y18" s="45"/>
      <c r="Z18" s="45">
        <v>19</v>
      </c>
      <c r="AA18" s="41" t="s">
        <v>7</v>
      </c>
      <c r="AB18" s="47">
        <v>20</v>
      </c>
      <c r="AC18" s="42">
        <v>8</v>
      </c>
      <c r="AD18" s="42"/>
      <c r="AE18" s="45"/>
      <c r="AG18" s="47"/>
    </row>
    <row r="19" spans="1:33" s="44" customFormat="1" ht="13.05" customHeight="1" x14ac:dyDescent="0.2">
      <c r="A19" s="100" t="s">
        <v>89</v>
      </c>
      <c r="B19" s="39" t="s">
        <v>38</v>
      </c>
      <c r="C19" s="40" t="s">
        <v>115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>
        <v>7</v>
      </c>
      <c r="P19" s="42">
        <v>2</v>
      </c>
      <c r="Q19" s="42"/>
      <c r="R19" s="43" t="s">
        <v>0</v>
      </c>
      <c r="S19" s="43"/>
      <c r="T19" s="41">
        <v>1</v>
      </c>
      <c r="U19" s="43" t="s">
        <v>0</v>
      </c>
      <c r="V19" s="43"/>
      <c r="W19" s="41">
        <v>4</v>
      </c>
      <c r="Y19" s="45"/>
      <c r="Z19" s="45">
        <v>20</v>
      </c>
      <c r="AA19" s="41" t="s">
        <v>7</v>
      </c>
      <c r="AB19" s="47">
        <v>25</v>
      </c>
      <c r="AC19" s="42">
        <v>7</v>
      </c>
      <c r="AD19" s="42"/>
      <c r="AE19" s="45"/>
      <c r="AG19" s="47"/>
    </row>
    <row r="20" spans="1:33" s="44" customFormat="1" ht="13.05" customHeight="1" x14ac:dyDescent="0.2">
      <c r="A20" s="100" t="s">
        <v>90</v>
      </c>
      <c r="B20" s="39" t="s">
        <v>39</v>
      </c>
      <c r="C20" s="40" t="s">
        <v>118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>
        <v>7</v>
      </c>
      <c r="P20" s="42">
        <v>2</v>
      </c>
      <c r="Q20" s="42"/>
      <c r="R20" s="43" t="s">
        <v>0</v>
      </c>
      <c r="S20" s="43"/>
      <c r="T20" s="41">
        <v>1</v>
      </c>
      <c r="U20" s="43" t="s">
        <v>0</v>
      </c>
      <c r="V20" s="43"/>
      <c r="W20" s="41">
        <v>4</v>
      </c>
      <c r="Y20" s="45"/>
      <c r="Z20" s="45">
        <v>15</v>
      </c>
      <c r="AA20" s="41" t="s">
        <v>7</v>
      </c>
      <c r="AB20" s="47">
        <v>29</v>
      </c>
      <c r="AC20" s="42">
        <v>7</v>
      </c>
      <c r="AD20" s="42"/>
      <c r="AE20" s="45"/>
      <c r="AG20" s="47"/>
    </row>
    <row r="21" spans="1:33" s="44" customFormat="1" ht="13.05" customHeight="1" x14ac:dyDescent="0.2">
      <c r="A21" s="100" t="s">
        <v>92</v>
      </c>
      <c r="B21" s="39" t="s">
        <v>37</v>
      </c>
      <c r="C21" s="40" t="s">
        <v>115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>
        <v>7</v>
      </c>
      <c r="P21" s="42">
        <v>1</v>
      </c>
      <c r="Q21" s="42"/>
      <c r="R21" s="43" t="s">
        <v>0</v>
      </c>
      <c r="S21" s="43"/>
      <c r="T21" s="41">
        <v>3</v>
      </c>
      <c r="U21" s="43" t="s">
        <v>0</v>
      </c>
      <c r="V21" s="43"/>
      <c r="W21" s="41">
        <v>3</v>
      </c>
      <c r="Y21" s="45"/>
      <c r="Z21" s="45">
        <v>12</v>
      </c>
      <c r="AA21" s="41" t="s">
        <v>7</v>
      </c>
      <c r="AB21" s="47">
        <v>15</v>
      </c>
      <c r="AC21" s="42">
        <v>6</v>
      </c>
      <c r="AD21" s="42"/>
      <c r="AE21" s="45"/>
      <c r="AG21" s="47"/>
    </row>
    <row r="22" spans="1:33" ht="13.05" customHeight="1" x14ac:dyDescent="0.3"/>
    <row r="23" spans="1:33" ht="13.05" customHeight="1" x14ac:dyDescent="0.3"/>
    <row r="24" spans="1:33" ht="13.05" customHeight="1" x14ac:dyDescent="0.3"/>
    <row r="25" spans="1:33" ht="13.05" customHeight="1" x14ac:dyDescent="0.3"/>
    <row r="26" spans="1:33" ht="13.05" customHeight="1" x14ac:dyDescent="0.3"/>
    <row r="27" spans="1:33" ht="13.05" customHeight="1" x14ac:dyDescent="0.3"/>
    <row r="28" spans="1:33" ht="13.05" customHeight="1" x14ac:dyDescent="0.3"/>
    <row r="29" spans="1:33" ht="13.05" customHeight="1" x14ac:dyDescent="0.3"/>
    <row r="30" spans="1:33" ht="13.05" customHeight="1" x14ac:dyDescent="0.3"/>
    <row r="31" spans="1:33" ht="13.05" customHeight="1" x14ac:dyDescent="0.3"/>
    <row r="32" spans="1:33" ht="13.05" customHeight="1" x14ac:dyDescent="0.3"/>
    <row r="33" ht="13.05" customHeight="1" x14ac:dyDescent="0.3"/>
    <row r="34" ht="13.05" customHeight="1" x14ac:dyDescent="0.3"/>
    <row r="35" ht="13.05" customHeight="1" x14ac:dyDescent="0.3"/>
    <row r="36" ht="13.05" customHeight="1" x14ac:dyDescent="0.3"/>
    <row r="37" ht="13.05" customHeight="1" x14ac:dyDescent="0.3"/>
    <row r="38" ht="13.05" customHeight="1" x14ac:dyDescent="0.3"/>
    <row r="39" ht="13.05" customHeight="1" x14ac:dyDescent="0.3"/>
    <row r="40" ht="13.05" customHeight="1" x14ac:dyDescent="0.3"/>
    <row r="41" ht="13.05" customHeight="1" x14ac:dyDescent="0.3"/>
    <row r="42" ht="13.05" customHeight="1" x14ac:dyDescent="0.3"/>
  </sheetData>
  <mergeCells count="52">
    <mergeCell ref="C20:N20"/>
    <mergeCell ref="R20:S20"/>
    <mergeCell ref="U20:V20"/>
    <mergeCell ref="AC20:AD20"/>
    <mergeCell ref="C21:N21"/>
    <mergeCell ref="R21:S21"/>
    <mergeCell ref="U21:V21"/>
    <mergeCell ref="AC21:AD21"/>
    <mergeCell ref="C17:N17"/>
    <mergeCell ref="R17:S17"/>
    <mergeCell ref="U17:V17"/>
    <mergeCell ref="AC17:AD17"/>
    <mergeCell ref="C18:N18"/>
    <mergeCell ref="R18:S18"/>
    <mergeCell ref="U18:V18"/>
    <mergeCell ref="AC18:AD18"/>
    <mergeCell ref="C19:N19"/>
    <mergeCell ref="R19:S19"/>
    <mergeCell ref="U19:V19"/>
    <mergeCell ref="AC19:AD19"/>
    <mergeCell ref="P21:Q21"/>
    <mergeCell ref="P18:Q18"/>
    <mergeCell ref="P19:Q19"/>
    <mergeCell ref="P20:Q20"/>
    <mergeCell ref="P17:Q17"/>
    <mergeCell ref="L4:N4"/>
    <mergeCell ref="O4:Q4"/>
    <mergeCell ref="P14:Q14"/>
    <mergeCell ref="P15:Q15"/>
    <mergeCell ref="R4:T4"/>
    <mergeCell ref="U4:W4"/>
    <mergeCell ref="X4:Z4"/>
    <mergeCell ref="AE4:AG4"/>
    <mergeCell ref="C14:N14"/>
    <mergeCell ref="R14:S14"/>
    <mergeCell ref="U14:V14"/>
    <mergeCell ref="AC14:AD14"/>
    <mergeCell ref="C15:N15"/>
    <mergeCell ref="R15:S15"/>
    <mergeCell ref="U15:V15"/>
    <mergeCell ref="B1:AH1"/>
    <mergeCell ref="B2:AH2"/>
    <mergeCell ref="B3:AH3"/>
    <mergeCell ref="C4:E4"/>
    <mergeCell ref="F4:H4"/>
    <mergeCell ref="I4:K4"/>
    <mergeCell ref="P16:Q16"/>
    <mergeCell ref="AC15:AD15"/>
    <mergeCell ref="C16:N16"/>
    <mergeCell ref="R16:S16"/>
    <mergeCell ref="U16:V16"/>
    <mergeCell ref="AC16:AD16"/>
  </mergeCells>
  <phoneticPr fontId="1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8"/>
  <sheetViews>
    <sheetView workbookViewId="0">
      <selection activeCell="B15" sqref="B15"/>
    </sheetView>
  </sheetViews>
  <sheetFormatPr defaultColWidth="9.109375" defaultRowHeight="17.399999999999999" x14ac:dyDescent="0.3"/>
  <cols>
    <col min="1" max="1" width="3.44140625" style="50" customWidth="1"/>
    <col min="2" max="2" width="17.44140625" style="9" customWidth="1"/>
    <col min="3" max="3" width="3.5546875" style="9" customWidth="1"/>
    <col min="4" max="4" width="0.44140625" style="9" customWidth="1"/>
    <col min="5" max="6" width="3.5546875" style="9" customWidth="1"/>
    <col min="7" max="7" width="0.44140625" style="9" customWidth="1"/>
    <col min="8" max="9" width="3.5546875" style="9" customWidth="1"/>
    <col min="10" max="10" width="0.44140625" style="9" customWidth="1"/>
    <col min="11" max="12" width="3.5546875" style="9" customWidth="1"/>
    <col min="13" max="13" width="0.44140625" style="9" customWidth="1"/>
    <col min="14" max="15" width="3.5546875" style="9" customWidth="1"/>
    <col min="16" max="16" width="0.44140625" style="9" customWidth="1"/>
    <col min="17" max="18" width="3.5546875" style="9" customWidth="1"/>
    <col min="19" max="19" width="0.44140625" style="9" customWidth="1"/>
    <col min="20" max="20" width="3.5546875" style="9" customWidth="1"/>
    <col min="21" max="22" width="3" style="9" customWidth="1"/>
    <col min="23" max="24" width="2.33203125" style="9" customWidth="1"/>
    <col min="25" max="25" width="4.109375" style="9" customWidth="1"/>
    <col min="26" max="26" width="1.109375" style="9" customWidth="1"/>
    <col min="27" max="27" width="4.109375" style="9" customWidth="1"/>
    <col min="28" max="28" width="2.88671875" style="9" customWidth="1"/>
    <col min="29" max="29" width="6" style="9" hidden="1" customWidth="1"/>
    <col min="30" max="48" width="2.6640625" style="9" hidden="1" customWidth="1"/>
    <col min="49" max="53" width="2.6640625" style="9" customWidth="1"/>
    <col min="54" max="54" width="9.109375" style="9"/>
    <col min="55" max="59" width="9.109375" style="1"/>
    <col min="60" max="16384" width="9.109375" style="9"/>
  </cols>
  <sheetData>
    <row r="1" spans="1:47" s="9" customFormat="1" ht="24.6" x14ac:dyDescent="0.4">
      <c r="A1" s="50"/>
      <c r="B1" s="10" t="s">
        <v>31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47" s="9" customFormat="1" x14ac:dyDescent="0.3">
      <c r="A2" s="50"/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47" s="9" customFormat="1" ht="12.75" customHeight="1" thickBot="1" x14ac:dyDescent="0.35">
      <c r="A3" s="5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47" s="9" customFormat="1" ht="51.75" customHeight="1" x14ac:dyDescent="0.3">
      <c r="A4" s="50"/>
      <c r="B4" s="13" t="s">
        <v>9</v>
      </c>
      <c r="C4" s="14" t="s">
        <v>43</v>
      </c>
      <c r="D4" s="15"/>
      <c r="E4" s="16"/>
      <c r="F4" s="14" t="s">
        <v>44</v>
      </c>
      <c r="G4" s="15"/>
      <c r="H4" s="16"/>
      <c r="I4" s="14" t="s">
        <v>45</v>
      </c>
      <c r="J4" s="15"/>
      <c r="K4" s="16"/>
      <c r="L4" s="14" t="s">
        <v>46</v>
      </c>
      <c r="M4" s="15"/>
      <c r="N4" s="16"/>
      <c r="O4" s="14" t="s">
        <v>47</v>
      </c>
      <c r="P4" s="15"/>
      <c r="Q4" s="16"/>
      <c r="R4" s="14" t="s">
        <v>48</v>
      </c>
      <c r="S4" s="15"/>
      <c r="T4" s="16"/>
      <c r="U4" s="19" t="s">
        <v>1</v>
      </c>
      <c r="V4" s="20" t="s">
        <v>2</v>
      </c>
      <c r="W4" s="20" t="s">
        <v>3</v>
      </c>
      <c r="X4" s="21" t="s">
        <v>4</v>
      </c>
      <c r="Y4" s="22" t="s">
        <v>8</v>
      </c>
      <c r="Z4" s="23"/>
      <c r="AA4" s="24"/>
      <c r="AB4" s="25" t="s">
        <v>5</v>
      </c>
    </row>
    <row r="5" spans="1:47" s="9" customFormat="1" ht="25.8" customHeight="1" x14ac:dyDescent="0.25">
      <c r="A5" s="51"/>
      <c r="B5" s="26" t="s">
        <v>43</v>
      </c>
      <c r="C5" s="84"/>
      <c r="D5" s="85" t="s">
        <v>6</v>
      </c>
      <c r="E5" s="86"/>
      <c r="F5" s="87">
        <v>2</v>
      </c>
      <c r="G5" s="88" t="s">
        <v>7</v>
      </c>
      <c r="H5" s="89">
        <v>4</v>
      </c>
      <c r="I5" s="87">
        <v>4</v>
      </c>
      <c r="J5" s="88" t="s">
        <v>7</v>
      </c>
      <c r="K5" s="89">
        <v>3</v>
      </c>
      <c r="L5" s="87">
        <v>4</v>
      </c>
      <c r="M5" s="88" t="s">
        <v>7</v>
      </c>
      <c r="N5" s="89">
        <v>5</v>
      </c>
      <c r="O5" s="87">
        <v>2</v>
      </c>
      <c r="P5" s="88" t="s">
        <v>7</v>
      </c>
      <c r="Q5" s="89">
        <v>1</v>
      </c>
      <c r="R5" s="87">
        <v>4</v>
      </c>
      <c r="S5" s="88" t="s">
        <v>7</v>
      </c>
      <c r="T5" s="89">
        <v>0</v>
      </c>
      <c r="U5" s="27">
        <v>5</v>
      </c>
      <c r="V5" s="28">
        <v>3</v>
      </c>
      <c r="W5" s="28">
        <v>0</v>
      </c>
      <c r="X5" s="29">
        <v>2</v>
      </c>
      <c r="Y5" s="90">
        <v>16</v>
      </c>
      <c r="Z5" s="91" t="s">
        <v>7</v>
      </c>
      <c r="AA5" s="29">
        <v>13</v>
      </c>
      <c r="AB5" s="32">
        <v>9</v>
      </c>
      <c r="AD5" s="53"/>
      <c r="AE5" s="54"/>
      <c r="AF5" s="55"/>
      <c r="AG5" s="53">
        <f>IF(F5&gt;H5,1,0)</f>
        <v>0</v>
      </c>
      <c r="AH5" s="54">
        <f>IF(F5="",0,IF(F5=H5,1,0))</f>
        <v>0</v>
      </c>
      <c r="AI5" s="55">
        <f>IF(F5&lt;H5,1,0)</f>
        <v>1</v>
      </c>
      <c r="AJ5" s="53">
        <f>IF(I5&gt;K5,1,0)</f>
        <v>1</v>
      </c>
      <c r="AK5" s="54">
        <f>IF(I5="",0,IF(I5=K5,1,0))</f>
        <v>0</v>
      </c>
      <c r="AL5" s="55">
        <f>IF(I5&lt;K5,1,0)</f>
        <v>0</v>
      </c>
      <c r="AM5" s="53">
        <f>IF(L5&gt;N5,1,0)</f>
        <v>0</v>
      </c>
      <c r="AN5" s="54">
        <f>IF(L5="",0,IF(L5=N5,1,0))</f>
        <v>0</v>
      </c>
      <c r="AO5" s="55">
        <f>IF(L5&lt;N5,1,0)</f>
        <v>1</v>
      </c>
      <c r="AP5" s="53">
        <f>IF(O5&gt;Q5,1,0)</f>
        <v>1</v>
      </c>
      <c r="AQ5" s="54">
        <f>IF(O5="",0,IF(O5=Q5,1,0))</f>
        <v>0</v>
      </c>
      <c r="AR5" s="55">
        <f>IF(O5&lt;Q5,1,0)</f>
        <v>0</v>
      </c>
      <c r="AS5" s="53">
        <f>IF(R5&gt;T5,1,0)</f>
        <v>1</v>
      </c>
      <c r="AT5" s="54">
        <f>IF(R5="",0,IF(R5=T5,1,0))</f>
        <v>0</v>
      </c>
      <c r="AU5" s="55">
        <f>IF(R5&lt;T5,1,0)</f>
        <v>0</v>
      </c>
    </row>
    <row r="6" spans="1:47" s="9" customFormat="1" ht="25.8" customHeight="1" x14ac:dyDescent="0.25">
      <c r="A6" s="51"/>
      <c r="B6" s="33" t="s">
        <v>44</v>
      </c>
      <c r="C6" s="87">
        <v>4</v>
      </c>
      <c r="D6" s="88" t="s">
        <v>7</v>
      </c>
      <c r="E6" s="89">
        <v>2</v>
      </c>
      <c r="F6" s="84"/>
      <c r="G6" s="85" t="s">
        <v>6</v>
      </c>
      <c r="H6" s="86"/>
      <c r="I6" s="87">
        <v>6</v>
      </c>
      <c r="J6" s="88" t="s">
        <v>7</v>
      </c>
      <c r="K6" s="89">
        <v>3</v>
      </c>
      <c r="L6" s="87">
        <v>2</v>
      </c>
      <c r="M6" s="88" t="s">
        <v>7</v>
      </c>
      <c r="N6" s="89">
        <v>3</v>
      </c>
      <c r="O6" s="87">
        <v>5</v>
      </c>
      <c r="P6" s="88" t="s">
        <v>7</v>
      </c>
      <c r="Q6" s="89">
        <v>0</v>
      </c>
      <c r="R6" s="87">
        <v>5</v>
      </c>
      <c r="S6" s="88" t="s">
        <v>7</v>
      </c>
      <c r="T6" s="89">
        <v>3</v>
      </c>
      <c r="U6" s="27">
        <v>5</v>
      </c>
      <c r="V6" s="28">
        <v>4</v>
      </c>
      <c r="W6" s="28">
        <v>0</v>
      </c>
      <c r="X6" s="29">
        <v>1</v>
      </c>
      <c r="Y6" s="90">
        <v>22</v>
      </c>
      <c r="Z6" s="91" t="s">
        <v>7</v>
      </c>
      <c r="AA6" s="29">
        <v>11</v>
      </c>
      <c r="AB6" s="32">
        <v>12</v>
      </c>
      <c r="AD6" s="53">
        <f>IF(C6&gt;E6,1,0)</f>
        <v>1</v>
      </c>
      <c r="AE6" s="54">
        <f>IF(C6="",0,IF(C6=E6,1,0))</f>
        <v>0</v>
      </c>
      <c r="AF6" s="55">
        <f>IF(C6&lt;E6,1,0)</f>
        <v>0</v>
      </c>
      <c r="AG6" s="53"/>
      <c r="AH6" s="54"/>
      <c r="AI6" s="55"/>
      <c r="AJ6" s="53">
        <f>IF(I6&gt;K6,1,0)</f>
        <v>1</v>
      </c>
      <c r="AK6" s="54">
        <f>IF(I6="",0,IF(I6=K6,1,0))</f>
        <v>0</v>
      </c>
      <c r="AL6" s="55">
        <f>IF(I6&lt;K6,1,0)</f>
        <v>0</v>
      </c>
      <c r="AM6" s="53">
        <f>IF(L6&gt;N6,1,0)</f>
        <v>0</v>
      </c>
      <c r="AN6" s="54">
        <f>IF(L6="",0,IF(L6=N6,1,0))</f>
        <v>0</v>
      </c>
      <c r="AO6" s="55">
        <f>IF(L6&lt;N6,1,0)</f>
        <v>1</v>
      </c>
      <c r="AP6" s="53">
        <f>IF(O6&gt;Q6,1,0)</f>
        <v>1</v>
      </c>
      <c r="AQ6" s="54">
        <f>IF(O6="",0,IF(O6=Q6,1,0))</f>
        <v>0</v>
      </c>
      <c r="AR6" s="55">
        <f>IF(O6&lt;Q6,1,0)</f>
        <v>0</v>
      </c>
      <c r="AS6" s="53">
        <f>IF(R6&gt;T6,1,0)</f>
        <v>1</v>
      </c>
      <c r="AT6" s="54">
        <f>IF(R6="",0,IF(R6=T6,1,0))</f>
        <v>0</v>
      </c>
      <c r="AU6" s="55">
        <f>IF(R6&lt;T6,1,0)</f>
        <v>0</v>
      </c>
    </row>
    <row r="7" spans="1:47" s="9" customFormat="1" ht="25.8" customHeight="1" x14ac:dyDescent="0.25">
      <c r="A7" s="51"/>
      <c r="B7" s="33" t="s">
        <v>45</v>
      </c>
      <c r="C7" s="87">
        <v>3</v>
      </c>
      <c r="D7" s="88" t="s">
        <v>7</v>
      </c>
      <c r="E7" s="89">
        <v>4</v>
      </c>
      <c r="F7" s="87">
        <v>3</v>
      </c>
      <c r="G7" s="88" t="s">
        <v>7</v>
      </c>
      <c r="H7" s="89">
        <v>6</v>
      </c>
      <c r="I7" s="84"/>
      <c r="J7" s="85" t="s">
        <v>6</v>
      </c>
      <c r="K7" s="86"/>
      <c r="L7" s="87">
        <v>2</v>
      </c>
      <c r="M7" s="88" t="s">
        <v>7</v>
      </c>
      <c r="N7" s="89">
        <v>6</v>
      </c>
      <c r="O7" s="87">
        <v>0</v>
      </c>
      <c r="P7" s="88" t="s">
        <v>7</v>
      </c>
      <c r="Q7" s="89">
        <v>4</v>
      </c>
      <c r="R7" s="87">
        <v>1</v>
      </c>
      <c r="S7" s="88" t="s">
        <v>7</v>
      </c>
      <c r="T7" s="89">
        <v>1</v>
      </c>
      <c r="U7" s="27">
        <v>5</v>
      </c>
      <c r="V7" s="28">
        <v>0</v>
      </c>
      <c r="W7" s="28">
        <v>1</v>
      </c>
      <c r="X7" s="29">
        <v>4</v>
      </c>
      <c r="Y7" s="90">
        <v>9</v>
      </c>
      <c r="Z7" s="91" t="s">
        <v>7</v>
      </c>
      <c r="AA7" s="29">
        <v>21</v>
      </c>
      <c r="AB7" s="32">
        <v>1</v>
      </c>
      <c r="AD7" s="53">
        <f>IF(C7&gt;E7,1,0)</f>
        <v>0</v>
      </c>
      <c r="AE7" s="54">
        <f>IF(C7="",0,IF(C7=E7,1,0))</f>
        <v>0</v>
      </c>
      <c r="AF7" s="55">
        <f>IF(C7&lt;E7,1,0)</f>
        <v>1</v>
      </c>
      <c r="AG7" s="53">
        <f>IF(F7&gt;H7,1,0)</f>
        <v>0</v>
      </c>
      <c r="AH7" s="54">
        <f>IF(F7="",0,IF(F7=H7,1,0))</f>
        <v>0</v>
      </c>
      <c r="AI7" s="55">
        <f>IF(F7&lt;H7,1,0)</f>
        <v>1</v>
      </c>
      <c r="AJ7" s="53"/>
      <c r="AK7" s="54"/>
      <c r="AL7" s="55"/>
      <c r="AM7" s="53">
        <f>IF(L7&gt;N7,1,0)</f>
        <v>0</v>
      </c>
      <c r="AN7" s="54">
        <f>IF(L7="",0,IF(L7=N7,1,0))</f>
        <v>0</v>
      </c>
      <c r="AO7" s="55">
        <f>IF(L7&lt;N7,1,0)</f>
        <v>1</v>
      </c>
      <c r="AP7" s="53">
        <f>IF(O7&gt;Q7,1,0)</f>
        <v>0</v>
      </c>
      <c r="AQ7" s="54">
        <f>IF(O7="",0,IF(O7=Q7,1,0))</f>
        <v>0</v>
      </c>
      <c r="AR7" s="55">
        <f>IF(O7&lt;Q7,1,0)</f>
        <v>1</v>
      </c>
      <c r="AS7" s="53">
        <f>IF(R7&gt;T7,1,0)</f>
        <v>0</v>
      </c>
      <c r="AT7" s="54">
        <f>IF(R7="",0,IF(R7=T7,1,0))</f>
        <v>1</v>
      </c>
      <c r="AU7" s="55">
        <f>IF(R7&lt;T7,1,0)</f>
        <v>0</v>
      </c>
    </row>
    <row r="8" spans="1:47" s="9" customFormat="1" ht="25.8" customHeight="1" x14ac:dyDescent="0.25">
      <c r="A8" s="51"/>
      <c r="B8" s="33" t="s">
        <v>46</v>
      </c>
      <c r="C8" s="87">
        <v>5</v>
      </c>
      <c r="D8" s="88" t="s">
        <v>7</v>
      </c>
      <c r="E8" s="89">
        <v>4</v>
      </c>
      <c r="F8" s="87">
        <v>3</v>
      </c>
      <c r="G8" s="88" t="s">
        <v>7</v>
      </c>
      <c r="H8" s="89">
        <v>2</v>
      </c>
      <c r="I8" s="87">
        <v>6</v>
      </c>
      <c r="J8" s="88" t="s">
        <v>7</v>
      </c>
      <c r="K8" s="89">
        <v>2</v>
      </c>
      <c r="L8" s="84"/>
      <c r="M8" s="85" t="s">
        <v>6</v>
      </c>
      <c r="N8" s="86"/>
      <c r="O8" s="87">
        <v>2</v>
      </c>
      <c r="P8" s="88" t="s">
        <v>7</v>
      </c>
      <c r="Q8" s="89">
        <v>0</v>
      </c>
      <c r="R8" s="87">
        <v>6</v>
      </c>
      <c r="S8" s="88" t="s">
        <v>7</v>
      </c>
      <c r="T8" s="89">
        <v>1</v>
      </c>
      <c r="U8" s="27">
        <v>5</v>
      </c>
      <c r="V8" s="28">
        <v>5</v>
      </c>
      <c r="W8" s="28">
        <v>0</v>
      </c>
      <c r="X8" s="29">
        <v>0</v>
      </c>
      <c r="Y8" s="90">
        <v>22</v>
      </c>
      <c r="Z8" s="91" t="s">
        <v>7</v>
      </c>
      <c r="AA8" s="29">
        <v>9</v>
      </c>
      <c r="AB8" s="32">
        <v>15</v>
      </c>
      <c r="AD8" s="53">
        <f>IF(C8&gt;E8,1,0)</f>
        <v>1</v>
      </c>
      <c r="AE8" s="54">
        <f>IF(C8="",0,IF(C8=E8,1,0))</f>
        <v>0</v>
      </c>
      <c r="AF8" s="55">
        <f>IF(C8&lt;E8,1,0)</f>
        <v>0</v>
      </c>
      <c r="AG8" s="53">
        <f>IF(F8&gt;H8,1,0)</f>
        <v>1</v>
      </c>
      <c r="AH8" s="54">
        <f>IF(F8="",0,IF(F8=H8,1,0))</f>
        <v>0</v>
      </c>
      <c r="AI8" s="55">
        <f>IF(F8&lt;H8,1,0)</f>
        <v>0</v>
      </c>
      <c r="AJ8" s="53">
        <f>IF(I8&gt;K8,1,0)</f>
        <v>1</v>
      </c>
      <c r="AK8" s="54">
        <f>IF(I8="",0,IF(I8=K8,1,0))</f>
        <v>0</v>
      </c>
      <c r="AL8" s="55">
        <f>IF(I8&lt;K8,1,0)</f>
        <v>0</v>
      </c>
      <c r="AM8" s="53"/>
      <c r="AN8" s="54"/>
      <c r="AO8" s="55"/>
      <c r="AP8" s="53">
        <f>IF(O8&gt;Q8,1,0)</f>
        <v>1</v>
      </c>
      <c r="AQ8" s="54">
        <f>IF(O8="",0,IF(O8=Q8,1,0))</f>
        <v>0</v>
      </c>
      <c r="AR8" s="55">
        <f>IF(O8&lt;Q8,1,0)</f>
        <v>0</v>
      </c>
      <c r="AS8" s="53">
        <f>IF(R8&gt;T8,1,0)</f>
        <v>1</v>
      </c>
      <c r="AT8" s="54">
        <f>IF(R8="",0,IF(R8=T8,1,0))</f>
        <v>0</v>
      </c>
      <c r="AU8" s="55">
        <f>IF(R8&lt;T8,1,0)</f>
        <v>0</v>
      </c>
    </row>
    <row r="9" spans="1:47" s="9" customFormat="1" ht="25.8" customHeight="1" x14ac:dyDescent="0.25">
      <c r="A9" s="51"/>
      <c r="B9" s="33" t="s">
        <v>47</v>
      </c>
      <c r="C9" s="87">
        <v>1</v>
      </c>
      <c r="D9" s="88" t="s">
        <v>7</v>
      </c>
      <c r="E9" s="89">
        <v>2</v>
      </c>
      <c r="F9" s="87">
        <v>0</v>
      </c>
      <c r="G9" s="88" t="s">
        <v>7</v>
      </c>
      <c r="H9" s="89">
        <v>5</v>
      </c>
      <c r="I9" s="87">
        <v>4</v>
      </c>
      <c r="J9" s="88" t="s">
        <v>7</v>
      </c>
      <c r="K9" s="89">
        <v>0</v>
      </c>
      <c r="L9" s="87">
        <v>0</v>
      </c>
      <c r="M9" s="88" t="s">
        <v>7</v>
      </c>
      <c r="N9" s="89">
        <v>2</v>
      </c>
      <c r="O9" s="84"/>
      <c r="P9" s="85" t="s">
        <v>6</v>
      </c>
      <c r="Q9" s="86"/>
      <c r="R9" s="87">
        <v>4</v>
      </c>
      <c r="S9" s="88" t="s">
        <v>7</v>
      </c>
      <c r="T9" s="89">
        <v>3</v>
      </c>
      <c r="U9" s="27">
        <v>5</v>
      </c>
      <c r="V9" s="28">
        <v>2</v>
      </c>
      <c r="W9" s="28">
        <v>0</v>
      </c>
      <c r="X9" s="29">
        <v>3</v>
      </c>
      <c r="Y9" s="90">
        <v>9</v>
      </c>
      <c r="Z9" s="91" t="s">
        <v>7</v>
      </c>
      <c r="AA9" s="29">
        <v>12</v>
      </c>
      <c r="AB9" s="32">
        <v>6</v>
      </c>
      <c r="AD9" s="53">
        <f>IF(C9&gt;E9,1,0)</f>
        <v>0</v>
      </c>
      <c r="AE9" s="54">
        <f>IF(C9="",0,IF(C9=E9,1,0))</f>
        <v>0</v>
      </c>
      <c r="AF9" s="55">
        <f>IF(C9&lt;E9,1,0)</f>
        <v>1</v>
      </c>
      <c r="AG9" s="53">
        <f>IF(F9&gt;H9,1,0)</f>
        <v>0</v>
      </c>
      <c r="AH9" s="54">
        <f>IF(F9="",0,IF(F9=H9,1,0))</f>
        <v>0</v>
      </c>
      <c r="AI9" s="55">
        <f>IF(F9&lt;H9,1,0)</f>
        <v>1</v>
      </c>
      <c r="AJ9" s="53">
        <f>IF(I9&gt;K9,1,0)</f>
        <v>1</v>
      </c>
      <c r="AK9" s="54">
        <f>IF(I9="",0,IF(I9=K9,1,0))</f>
        <v>0</v>
      </c>
      <c r="AL9" s="55">
        <f>IF(I9&lt;K9,1,0)</f>
        <v>0</v>
      </c>
      <c r="AM9" s="53">
        <f>IF(L9&gt;N9,1,0)</f>
        <v>0</v>
      </c>
      <c r="AN9" s="54">
        <f>IF(L9="",0,IF(L9=N9,1,0))</f>
        <v>0</v>
      </c>
      <c r="AO9" s="55">
        <f>IF(L9&lt;N9,1,0)</f>
        <v>1</v>
      </c>
      <c r="AP9" s="53"/>
      <c r="AQ9" s="54"/>
      <c r="AR9" s="55"/>
      <c r="AS9" s="53">
        <f>IF(R9&gt;T9,1,0)</f>
        <v>1</v>
      </c>
      <c r="AT9" s="54">
        <f>IF(R9="",0,IF(R9=T9,1,0))</f>
        <v>0</v>
      </c>
      <c r="AU9" s="55">
        <f>IF(R9&lt;T9,1,0)</f>
        <v>0</v>
      </c>
    </row>
    <row r="10" spans="1:47" s="9" customFormat="1" ht="25.8" customHeight="1" thickBot="1" x14ac:dyDescent="0.3">
      <c r="A10" s="51"/>
      <c r="B10" s="33" t="s">
        <v>48</v>
      </c>
      <c r="C10" s="87">
        <v>0</v>
      </c>
      <c r="D10" s="88" t="s">
        <v>7</v>
      </c>
      <c r="E10" s="89">
        <v>4</v>
      </c>
      <c r="F10" s="87">
        <v>3</v>
      </c>
      <c r="G10" s="88" t="s">
        <v>7</v>
      </c>
      <c r="H10" s="89">
        <v>5</v>
      </c>
      <c r="I10" s="87">
        <v>1</v>
      </c>
      <c r="J10" s="88" t="s">
        <v>7</v>
      </c>
      <c r="K10" s="89">
        <v>1</v>
      </c>
      <c r="L10" s="87">
        <v>1</v>
      </c>
      <c r="M10" s="88" t="s">
        <v>7</v>
      </c>
      <c r="N10" s="89">
        <v>6</v>
      </c>
      <c r="O10" s="87">
        <v>3</v>
      </c>
      <c r="P10" s="88" t="s">
        <v>7</v>
      </c>
      <c r="Q10" s="89">
        <v>4</v>
      </c>
      <c r="R10" s="84"/>
      <c r="S10" s="85" t="s">
        <v>6</v>
      </c>
      <c r="T10" s="86"/>
      <c r="U10" s="63">
        <v>5</v>
      </c>
      <c r="V10" s="64">
        <v>0</v>
      </c>
      <c r="W10" s="64">
        <v>1</v>
      </c>
      <c r="X10" s="65">
        <v>4</v>
      </c>
      <c r="Y10" s="92">
        <v>8</v>
      </c>
      <c r="Z10" s="93" t="s">
        <v>7</v>
      </c>
      <c r="AA10" s="65">
        <v>20</v>
      </c>
      <c r="AB10" s="66">
        <v>1</v>
      </c>
      <c r="AD10" s="53">
        <f>IF(C10&gt;E10,1,0)</f>
        <v>0</v>
      </c>
      <c r="AE10" s="54">
        <f>IF(C10="",0,IF(C10=E10,1,0))</f>
        <v>0</v>
      </c>
      <c r="AF10" s="55">
        <f>IF(C10&lt;E10,1,0)</f>
        <v>1</v>
      </c>
      <c r="AG10" s="53">
        <f>IF(F10&gt;H10,1,0)</f>
        <v>0</v>
      </c>
      <c r="AH10" s="54">
        <f>IF(F10="",0,IF(F10=H10,1,0))</f>
        <v>0</v>
      </c>
      <c r="AI10" s="55">
        <f>IF(F10&lt;H10,1,0)</f>
        <v>1</v>
      </c>
      <c r="AJ10" s="53">
        <f>IF(I10&gt;K10,1,0)</f>
        <v>0</v>
      </c>
      <c r="AK10" s="54">
        <f>IF(I10="",0,IF(I10=K10,1,0))</f>
        <v>1</v>
      </c>
      <c r="AL10" s="55">
        <f>IF(I10&lt;K10,1,0)</f>
        <v>0</v>
      </c>
      <c r="AM10" s="53">
        <f>IF(L10&gt;N10,1,0)</f>
        <v>0</v>
      </c>
      <c r="AN10" s="54">
        <f>IF(L10="",0,IF(L10=N10,1,0))</f>
        <v>0</v>
      </c>
      <c r="AO10" s="55">
        <f>IF(L10&lt;N10,1,0)</f>
        <v>1</v>
      </c>
      <c r="AP10" s="53">
        <f>IF(O10&gt;Q10,1,0)</f>
        <v>0</v>
      </c>
      <c r="AQ10" s="54">
        <f>IF(O10="",0,IF(O10=Q10,1,0))</f>
        <v>0</v>
      </c>
      <c r="AR10" s="55">
        <f>IF(O10&lt;Q10,1,0)</f>
        <v>1</v>
      </c>
      <c r="AS10" s="53"/>
      <c r="AT10" s="54"/>
      <c r="AU10" s="55"/>
    </row>
    <row r="11" spans="1:47" s="9" customFormat="1" ht="13.05" customHeight="1" x14ac:dyDescent="0.25">
      <c r="AB11" s="48"/>
      <c r="AD11" s="49"/>
      <c r="AE11" s="48"/>
      <c r="AG11" s="49"/>
    </row>
    <row r="12" spans="1:47" s="44" customFormat="1" ht="13.05" customHeight="1" x14ac:dyDescent="0.2">
      <c r="A12" s="100" t="s">
        <v>83</v>
      </c>
      <c r="B12" s="39" t="s">
        <v>46</v>
      </c>
      <c r="C12" s="40" t="s">
        <v>112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>
        <v>5</v>
      </c>
      <c r="P12" s="42">
        <v>5</v>
      </c>
      <c r="Q12" s="42">
        <v>7</v>
      </c>
      <c r="R12" s="43" t="s">
        <v>0</v>
      </c>
      <c r="S12" s="43"/>
      <c r="T12" s="41">
        <v>0</v>
      </c>
      <c r="U12" s="43" t="s">
        <v>0</v>
      </c>
      <c r="V12" s="43"/>
      <c r="W12" s="41">
        <v>0</v>
      </c>
      <c r="Y12" s="45">
        <v>22</v>
      </c>
      <c r="Z12" s="41" t="s">
        <v>7</v>
      </c>
      <c r="AA12" s="83">
        <v>9</v>
      </c>
      <c r="AB12" s="82">
        <v>15</v>
      </c>
      <c r="AC12" s="82"/>
      <c r="AD12" s="69"/>
      <c r="AE12" s="69"/>
      <c r="AG12" s="47"/>
    </row>
    <row r="13" spans="1:47" s="44" customFormat="1" ht="13.05" customHeight="1" x14ac:dyDescent="0.2">
      <c r="A13" s="100" t="s">
        <v>85</v>
      </c>
      <c r="B13" s="39" t="s">
        <v>44</v>
      </c>
      <c r="C13" s="40" t="s">
        <v>112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>
        <v>5</v>
      </c>
      <c r="P13" s="42">
        <v>4</v>
      </c>
      <c r="Q13" s="42"/>
      <c r="R13" s="43" t="s">
        <v>0</v>
      </c>
      <c r="S13" s="43"/>
      <c r="T13" s="41">
        <v>0</v>
      </c>
      <c r="U13" s="43" t="s">
        <v>0</v>
      </c>
      <c r="V13" s="43"/>
      <c r="W13" s="41">
        <v>1</v>
      </c>
      <c r="Y13" s="45">
        <v>22</v>
      </c>
      <c r="Z13" s="41" t="s">
        <v>7</v>
      </c>
      <c r="AA13" s="47">
        <v>11</v>
      </c>
      <c r="AB13" s="69">
        <v>12</v>
      </c>
      <c r="AC13" s="82"/>
      <c r="AD13" s="82"/>
      <c r="AE13" s="45"/>
      <c r="AG13" s="47"/>
    </row>
    <row r="14" spans="1:47" s="44" customFormat="1" ht="13.05" customHeight="1" x14ac:dyDescent="0.2">
      <c r="A14" s="100" t="s">
        <v>86</v>
      </c>
      <c r="B14" s="39" t="s">
        <v>43</v>
      </c>
      <c r="C14" s="40" t="s">
        <v>112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v>5</v>
      </c>
      <c r="P14" s="42">
        <v>3</v>
      </c>
      <c r="Q14" s="42"/>
      <c r="R14" s="43" t="s">
        <v>0</v>
      </c>
      <c r="S14" s="43"/>
      <c r="T14" s="41">
        <v>0</v>
      </c>
      <c r="U14" s="43" t="s">
        <v>0</v>
      </c>
      <c r="V14" s="43"/>
      <c r="W14" s="41">
        <v>2</v>
      </c>
      <c r="Y14" s="45">
        <v>16</v>
      </c>
      <c r="Z14" s="41" t="s">
        <v>7</v>
      </c>
      <c r="AA14" s="47">
        <v>13</v>
      </c>
      <c r="AB14" s="69">
        <v>9</v>
      </c>
      <c r="AC14" s="82"/>
      <c r="AD14" s="82"/>
      <c r="AE14" s="45"/>
      <c r="AG14" s="47"/>
    </row>
    <row r="15" spans="1:47" s="44" customFormat="1" ht="13.05" customHeight="1" x14ac:dyDescent="0.2">
      <c r="A15" s="100" t="s">
        <v>87</v>
      </c>
      <c r="B15" s="39" t="s">
        <v>47</v>
      </c>
      <c r="C15" s="40" t="s">
        <v>130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v>5</v>
      </c>
      <c r="P15" s="42">
        <v>2</v>
      </c>
      <c r="Q15" s="42"/>
      <c r="R15" s="43" t="s">
        <v>0</v>
      </c>
      <c r="S15" s="43"/>
      <c r="T15" s="41">
        <v>0</v>
      </c>
      <c r="U15" s="43" t="s">
        <v>0</v>
      </c>
      <c r="V15" s="43"/>
      <c r="W15" s="41">
        <v>3</v>
      </c>
      <c r="Y15" s="45">
        <v>9</v>
      </c>
      <c r="Z15" s="41" t="s">
        <v>7</v>
      </c>
      <c r="AA15" s="47">
        <v>12</v>
      </c>
      <c r="AB15" s="69">
        <v>6</v>
      </c>
      <c r="AC15" s="82"/>
      <c r="AD15" s="82"/>
      <c r="AE15" s="45"/>
      <c r="AG15" s="47"/>
    </row>
    <row r="16" spans="1:47" s="44" customFormat="1" ht="13.05" customHeight="1" x14ac:dyDescent="0.2">
      <c r="A16" s="100" t="s">
        <v>88</v>
      </c>
      <c r="B16" s="39" t="s">
        <v>45</v>
      </c>
      <c r="C16" s="40" t="s">
        <v>131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v>5</v>
      </c>
      <c r="P16" s="42">
        <v>0</v>
      </c>
      <c r="Q16" s="42"/>
      <c r="R16" s="43" t="s">
        <v>0</v>
      </c>
      <c r="S16" s="43"/>
      <c r="T16" s="41">
        <v>1</v>
      </c>
      <c r="U16" s="43" t="s">
        <v>0</v>
      </c>
      <c r="V16" s="43"/>
      <c r="W16" s="41">
        <v>4</v>
      </c>
      <c r="Y16" s="45">
        <v>9</v>
      </c>
      <c r="Z16" s="41" t="s">
        <v>7</v>
      </c>
      <c r="AA16" s="47">
        <v>21</v>
      </c>
      <c r="AB16" s="69">
        <v>1</v>
      </c>
      <c r="AC16" s="82"/>
      <c r="AD16" s="82"/>
      <c r="AE16" s="45"/>
      <c r="AG16" s="47"/>
    </row>
    <row r="17" spans="1:59" s="44" customFormat="1" ht="13.05" customHeight="1" x14ac:dyDescent="0.2">
      <c r="A17" s="100" t="s">
        <v>89</v>
      </c>
      <c r="B17" s="39" t="s">
        <v>48</v>
      </c>
      <c r="C17" s="40" t="s">
        <v>112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v>5</v>
      </c>
      <c r="P17" s="42">
        <v>0</v>
      </c>
      <c r="Q17" s="42"/>
      <c r="R17" s="43" t="s">
        <v>0</v>
      </c>
      <c r="S17" s="43"/>
      <c r="T17" s="41">
        <v>1</v>
      </c>
      <c r="U17" s="43" t="s">
        <v>0</v>
      </c>
      <c r="V17" s="43"/>
      <c r="W17" s="41">
        <v>4</v>
      </c>
      <c r="Y17" s="45">
        <v>8</v>
      </c>
      <c r="Z17" s="41" t="s">
        <v>7</v>
      </c>
      <c r="AA17" s="47">
        <v>20</v>
      </c>
      <c r="AB17" s="69">
        <v>1</v>
      </c>
      <c r="AC17" s="82"/>
      <c r="AD17" s="82"/>
      <c r="AE17" s="45"/>
      <c r="AG17" s="47"/>
    </row>
    <row r="18" spans="1:59" ht="13.05" customHeight="1" x14ac:dyDescent="0.25">
      <c r="A18" s="34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2"/>
      <c r="Q18" s="42"/>
      <c r="R18" s="43"/>
      <c r="S18" s="43"/>
      <c r="T18" s="41"/>
      <c r="U18" s="43"/>
      <c r="V18" s="43"/>
      <c r="W18" s="41"/>
      <c r="X18" s="44"/>
      <c r="Y18" s="45"/>
      <c r="Z18" s="45"/>
      <c r="AA18" s="41"/>
      <c r="AB18" s="47"/>
      <c r="AC18" s="42"/>
      <c r="AD18" s="42"/>
      <c r="AE18" s="48"/>
      <c r="AG18" s="49"/>
      <c r="BC18" s="9"/>
      <c r="BD18" s="9"/>
      <c r="BE18" s="9"/>
      <c r="BF18" s="9"/>
      <c r="BG18" s="9"/>
    </row>
  </sheetData>
  <mergeCells count="45">
    <mergeCell ref="U17:V17"/>
    <mergeCell ref="AC17:AD17"/>
    <mergeCell ref="C18:N18"/>
    <mergeCell ref="R18:S18"/>
    <mergeCell ref="U18:V18"/>
    <mergeCell ref="AC18:AD18"/>
    <mergeCell ref="U14:V14"/>
    <mergeCell ref="AC14:AD14"/>
    <mergeCell ref="C15:N15"/>
    <mergeCell ref="R15:S15"/>
    <mergeCell ref="U15:V15"/>
    <mergeCell ref="AC15:AD15"/>
    <mergeCell ref="C12:N12"/>
    <mergeCell ref="P12:Q12"/>
    <mergeCell ref="R12:S12"/>
    <mergeCell ref="U12:V12"/>
    <mergeCell ref="AB12:AC12"/>
    <mergeCell ref="B1:AB1"/>
    <mergeCell ref="B2:AB2"/>
    <mergeCell ref="B3:AB3"/>
    <mergeCell ref="C4:E4"/>
    <mergeCell ref="F4:H4"/>
    <mergeCell ref="I4:K4"/>
    <mergeCell ref="L4:N4"/>
    <mergeCell ref="O4:Q4"/>
    <mergeCell ref="R4:T4"/>
    <mergeCell ref="Y4:AA4"/>
    <mergeCell ref="P16:Q16"/>
    <mergeCell ref="P13:Q13"/>
    <mergeCell ref="P14:Q14"/>
    <mergeCell ref="C13:N13"/>
    <mergeCell ref="R13:S13"/>
    <mergeCell ref="U13:V13"/>
    <mergeCell ref="AC13:AD13"/>
    <mergeCell ref="C14:N14"/>
    <mergeCell ref="R14:S14"/>
    <mergeCell ref="P17:Q17"/>
    <mergeCell ref="P18:Q18"/>
    <mergeCell ref="P15:Q15"/>
    <mergeCell ref="C16:N16"/>
    <mergeCell ref="R16:S16"/>
    <mergeCell ref="U16:V16"/>
    <mergeCell ref="AC16:AD16"/>
    <mergeCell ref="C17:N17"/>
    <mergeCell ref="R17:S17"/>
  </mergeCells>
  <phoneticPr fontId="1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DF29-208B-4351-8D03-37D7E3864168}">
  <dimension ref="A1:AH11"/>
  <sheetViews>
    <sheetView workbookViewId="0">
      <selection activeCell="E15" sqref="E15"/>
    </sheetView>
  </sheetViews>
  <sheetFormatPr defaultRowHeight="13.2" x14ac:dyDescent="0.25"/>
  <cols>
    <col min="1" max="4" width="8.88671875" style="71"/>
    <col min="5" max="5" width="6" style="71" customWidth="1"/>
    <col min="6" max="6" width="2.33203125" style="71" customWidth="1"/>
    <col min="7" max="7" width="4.77734375" style="71" customWidth="1"/>
    <col min="8" max="8" width="2.5546875" style="71" customWidth="1"/>
    <col min="9" max="9" width="6" style="71" customWidth="1"/>
    <col min="10" max="10" width="8.88671875" style="71"/>
    <col min="11" max="11" width="5.21875" style="71" customWidth="1"/>
    <col min="12" max="16384" width="8.88671875" style="71"/>
  </cols>
  <sheetData>
    <row r="1" spans="1:34" ht="24.6" x14ac:dyDescent="0.4">
      <c r="A1" s="10" t="s">
        <v>120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4" ht="17.399999999999999" customHeight="1" x14ac:dyDescent="0.3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</row>
    <row r="3" spans="1:34" ht="17.399999999999999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</row>
    <row r="4" spans="1:34" x14ac:dyDescent="0.25">
      <c r="A4" s="74" t="s">
        <v>124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34" x14ac:dyDescent="0.25">
      <c r="A5" s="75" t="s">
        <v>83</v>
      </c>
      <c r="B5" s="76" t="s">
        <v>112</v>
      </c>
      <c r="C5" s="77"/>
      <c r="D5" s="77"/>
      <c r="E5" s="75">
        <v>1</v>
      </c>
      <c r="F5" s="78" t="s">
        <v>0</v>
      </c>
      <c r="G5" s="78">
        <v>4</v>
      </c>
      <c r="H5" s="78" t="s">
        <v>0</v>
      </c>
      <c r="I5" s="79">
        <v>1</v>
      </c>
      <c r="J5" s="80" t="s">
        <v>121</v>
      </c>
    </row>
    <row r="6" spans="1:34" x14ac:dyDescent="0.25">
      <c r="A6" s="75" t="s">
        <v>85</v>
      </c>
      <c r="B6" s="76" t="s">
        <v>91</v>
      </c>
      <c r="C6" s="77"/>
      <c r="D6" s="77"/>
      <c r="E6" s="75">
        <v>1</v>
      </c>
      <c r="F6" s="78" t="s">
        <v>0</v>
      </c>
      <c r="G6" s="78">
        <v>1</v>
      </c>
      <c r="H6" s="78" t="s">
        <v>0</v>
      </c>
      <c r="I6" s="79">
        <v>2</v>
      </c>
      <c r="J6" s="80" t="s">
        <v>126</v>
      </c>
    </row>
    <row r="7" spans="1:34" x14ac:dyDescent="0.25">
      <c r="A7" s="75" t="s">
        <v>86</v>
      </c>
      <c r="B7" s="76" t="s">
        <v>84</v>
      </c>
      <c r="C7" s="77"/>
      <c r="D7" s="77"/>
      <c r="E7" s="71">
        <v>1</v>
      </c>
      <c r="F7" s="78" t="s">
        <v>0</v>
      </c>
      <c r="G7" s="78">
        <v>1</v>
      </c>
      <c r="H7" s="78" t="s">
        <v>0</v>
      </c>
      <c r="I7" s="79">
        <v>1</v>
      </c>
      <c r="J7" s="80" t="s">
        <v>127</v>
      </c>
    </row>
    <row r="8" spans="1:34" x14ac:dyDescent="0.25">
      <c r="A8" s="75" t="s">
        <v>87</v>
      </c>
      <c r="B8" s="76" t="s">
        <v>110</v>
      </c>
      <c r="C8" s="77"/>
      <c r="D8" s="77"/>
      <c r="E8" s="71">
        <v>1</v>
      </c>
      <c r="F8" s="78" t="s">
        <v>0</v>
      </c>
      <c r="G8" s="78">
        <v>1</v>
      </c>
      <c r="H8" s="78" t="s">
        <v>0</v>
      </c>
      <c r="I8" s="79">
        <v>0</v>
      </c>
      <c r="J8" s="80" t="s">
        <v>128</v>
      </c>
    </row>
    <row r="9" spans="1:34" x14ac:dyDescent="0.25">
      <c r="A9" s="75" t="s">
        <v>88</v>
      </c>
      <c r="B9" s="76" t="s">
        <v>122</v>
      </c>
      <c r="C9" s="77"/>
      <c r="D9" s="77"/>
      <c r="E9" s="71">
        <v>1</v>
      </c>
      <c r="F9" s="78" t="s">
        <v>0</v>
      </c>
      <c r="G9" s="78">
        <v>0</v>
      </c>
      <c r="H9" s="78" t="s">
        <v>0</v>
      </c>
      <c r="I9" s="79">
        <v>0</v>
      </c>
      <c r="J9" s="80" t="s">
        <v>129</v>
      </c>
    </row>
    <row r="10" spans="1:34" x14ac:dyDescent="0.25">
      <c r="A10" s="81" t="s">
        <v>89</v>
      </c>
      <c r="B10" s="76" t="s">
        <v>125</v>
      </c>
      <c r="C10" s="77"/>
      <c r="D10" s="77"/>
      <c r="E10" s="71">
        <v>1</v>
      </c>
      <c r="F10" s="78" t="s">
        <v>0</v>
      </c>
      <c r="G10" s="78">
        <v>0</v>
      </c>
      <c r="H10" s="78" t="s">
        <v>0</v>
      </c>
      <c r="I10" s="79">
        <v>0</v>
      </c>
      <c r="J10" s="80" t="s">
        <v>129</v>
      </c>
    </row>
    <row r="11" spans="1:34" x14ac:dyDescent="0.25">
      <c r="A11" s="75" t="s">
        <v>90</v>
      </c>
      <c r="B11" s="76" t="s">
        <v>123</v>
      </c>
      <c r="C11" s="77"/>
      <c r="D11" s="77"/>
      <c r="E11" s="71">
        <v>0</v>
      </c>
      <c r="F11" s="78" t="s">
        <v>0</v>
      </c>
      <c r="G11" s="78">
        <v>0</v>
      </c>
      <c r="H11" s="78" t="s">
        <v>0</v>
      </c>
      <c r="I11" s="79">
        <v>1</v>
      </c>
      <c r="J11" s="80" t="s">
        <v>129</v>
      </c>
    </row>
  </sheetData>
  <mergeCells count="10">
    <mergeCell ref="B6:D6"/>
    <mergeCell ref="B7:D7"/>
    <mergeCell ref="B8:D8"/>
    <mergeCell ref="B9:D9"/>
    <mergeCell ref="B10:D10"/>
    <mergeCell ref="B11:D11"/>
    <mergeCell ref="B5:D5"/>
    <mergeCell ref="A1:K1"/>
    <mergeCell ref="A2:K2"/>
    <mergeCell ref="A4:K4"/>
  </mergeCells>
  <phoneticPr fontId="12" type="noConversion"/>
  <pageMargins left="0.7" right="0.7" top="0.78740157499999996" bottom="0.78740157499999996" header="0.3" footer="0.3"/>
  <pageSetup orientation="portrait" r:id="rId1"/>
  <ignoredErrors>
    <ignoredError sqref="J5:J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4B75387CDED4386D5F49FB6B68CC5" ma:contentTypeVersion="11" ma:contentTypeDescription="Create a new document." ma:contentTypeScope="" ma:versionID="c17d2aed3d743d73da53eca8db7118ad">
  <xsd:schema xmlns:xsd="http://www.w3.org/2001/XMLSchema" xmlns:xs="http://www.w3.org/2001/XMLSchema" xmlns:p="http://schemas.microsoft.com/office/2006/metadata/properties" xmlns:ns3="11b44769-7ca9-4a5d-b122-81d8d8af94cb" xmlns:ns4="e81e607c-1769-4cd2-8a54-ce9aa4f9ff97" targetNamespace="http://schemas.microsoft.com/office/2006/metadata/properties" ma:root="true" ma:fieldsID="860becb039d4a928ad8baf8f94a7494f" ns3:_="" ns4:_="">
    <xsd:import namespace="11b44769-7ca9-4a5d-b122-81d8d8af94cb"/>
    <xsd:import namespace="e81e607c-1769-4cd2-8a54-ce9aa4f9ff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4769-7ca9-4a5d-b122-81d8d8af94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e607c-1769-4cd2-8a54-ce9aa4f9f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1148F-DDC1-4FB4-BD2A-7F4455AB99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B58F9-B2FE-459E-B56C-DF2C95CCA88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11b44769-7ca9-4a5d-b122-81d8d8af94cb"/>
    <ds:schemaRef ds:uri="http://purl.org/dc/elements/1.1/"/>
    <ds:schemaRef ds:uri="http://schemas.openxmlformats.org/package/2006/metadata/core-properties"/>
    <ds:schemaRef ds:uri="e81e607c-1769-4cd2-8a54-ce9aa4f9ff9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25E439-F57C-460E-A1A6-56E21D98A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4769-7ca9-4a5d-b122-81d8d8af94cb"/>
    <ds:schemaRef ds:uri="e81e607c-1769-4cd2-8a54-ce9aa4f9ff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Muži_zakl.cast</vt:lpstr>
      <vt:lpstr>Muzi_o_umisteni</vt:lpstr>
      <vt:lpstr>Muži</vt:lpstr>
      <vt:lpstr>Veterani</vt:lpstr>
      <vt:lpstr>Ženy</vt:lpstr>
      <vt:lpstr>Junioři</vt:lpstr>
      <vt:lpstr>St.žáci</vt:lpstr>
      <vt:lpstr>Ml.žáci</vt:lpstr>
      <vt:lpstr>Medaile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2022-12-06T21:02:34Z</cp:lastPrinted>
  <dcterms:created xsi:type="dcterms:W3CDTF">2003-12-15T09:47:46Z</dcterms:created>
  <dcterms:modified xsi:type="dcterms:W3CDTF">2022-12-06T21:03:04Z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0x010100BDB4B75387CDED4386D5F49FB6B68CC5</vt:lpwstr>
  </property>
</Properties>
</file>